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ijo.vukusic\Documents\Računovodstvo\Kraj godine\Završni 2024\"/>
    </mc:Choice>
  </mc:AlternateContent>
  <xr:revisionPtr revIDLastSave="0" documentId="8_{9223C8C2-A2EE-452E-8BE3-5B851CEFE38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G310" i="9"/>
  <c r="F310" i="9"/>
  <c r="H309" i="9"/>
  <c r="E309" i="9" s="1"/>
  <c r="B309" i="9" s="1"/>
  <c r="G309" i="9"/>
  <c r="F309" i="9"/>
  <c r="F308" i="9"/>
  <c r="H307" i="9"/>
  <c r="G307" i="9"/>
  <c r="E307" i="9" s="1"/>
  <c r="B307" i="9" s="1"/>
  <c r="F307" i="9"/>
  <c r="H306" i="9"/>
  <c r="G306" i="9"/>
  <c r="E306" i="9" s="1"/>
  <c r="F306" i="9"/>
  <c r="B306" i="9"/>
  <c r="H305" i="9"/>
  <c r="G305" i="9"/>
  <c r="F305" i="9"/>
  <c r="E305" i="9"/>
  <c r="B305" i="9" s="1"/>
  <c r="H304" i="9"/>
  <c r="E304" i="9" s="1"/>
  <c r="G304" i="9"/>
  <c r="F304" i="9"/>
  <c r="H303" i="9"/>
  <c r="G303" i="9"/>
  <c r="F303" i="9"/>
  <c r="H302" i="9"/>
  <c r="G302" i="9"/>
  <c r="F302" i="9"/>
  <c r="H301" i="9"/>
  <c r="G301" i="9"/>
  <c r="E301" i="9" s="1"/>
  <c r="B301" i="9" s="1"/>
  <c r="F301" i="9"/>
  <c r="H300" i="9"/>
  <c r="G300" i="9"/>
  <c r="E300" i="9" s="1"/>
  <c r="F300" i="9"/>
  <c r="H299" i="9"/>
  <c r="G299" i="9"/>
  <c r="E299" i="9" s="1"/>
  <c r="F299" i="9"/>
  <c r="H298" i="9"/>
  <c r="G298" i="9"/>
  <c r="F298" i="9"/>
  <c r="H297" i="9"/>
  <c r="G297" i="9"/>
  <c r="F297" i="9"/>
  <c r="E297" i="9"/>
  <c r="B297" i="9" s="1"/>
  <c r="H296" i="9"/>
  <c r="G296" i="9"/>
  <c r="E296" i="9" s="1"/>
  <c r="F296" i="9"/>
  <c r="H295" i="9"/>
  <c r="G295" i="9"/>
  <c r="E295" i="9" s="1"/>
  <c r="B295" i="9" s="1"/>
  <c r="F295" i="9"/>
  <c r="H294" i="9"/>
  <c r="G294" i="9"/>
  <c r="F294" i="9"/>
  <c r="H293" i="9"/>
  <c r="G293" i="9"/>
  <c r="F293" i="9"/>
  <c r="H292" i="9"/>
  <c r="E292" i="9" s="1"/>
  <c r="G292" i="9"/>
  <c r="F292" i="9"/>
  <c r="F291" i="9"/>
  <c r="H290"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E282" i="9" s="1"/>
  <c r="B282" i="9" s="1"/>
  <c r="F282" i="9"/>
  <c r="F281" i="9"/>
  <c r="F280" i="9"/>
  <c r="F279" i="9"/>
  <c r="F278" i="9"/>
  <c r="F276" i="9"/>
  <c r="L275" i="9"/>
  <c r="F275" i="9" s="1"/>
  <c r="H275" i="9"/>
  <c r="F274" i="9"/>
  <c r="I273" i="9"/>
  <c r="E273" i="9" s="1"/>
  <c r="B273" i="9" s="1"/>
  <c r="H273" i="9"/>
  <c r="F273" i="9"/>
  <c r="E272" i="9"/>
  <c r="M271" i="9"/>
  <c r="L271" i="9"/>
  <c r="E271" i="9"/>
  <c r="M270" i="9"/>
  <c r="L270" i="9"/>
  <c r="E270" i="9"/>
  <c r="M269" i="9"/>
  <c r="L269" i="9"/>
  <c r="F269" i="9"/>
  <c r="E269" i="9"/>
  <c r="B269" i="9" s="1"/>
  <c r="M268" i="9"/>
  <c r="L268" i="9"/>
  <c r="E268" i="9"/>
  <c r="M267" i="9"/>
  <c r="L267" i="9"/>
  <c r="E267" i="9"/>
  <c r="M266" i="9"/>
  <c r="L266" i="9"/>
  <c r="E266" i="9"/>
  <c r="M265" i="9"/>
  <c r="L265" i="9"/>
  <c r="F265" i="9"/>
  <c r="E265" i="9"/>
  <c r="B265" i="9" s="1"/>
  <c r="M264" i="9"/>
  <c r="L264" i="9"/>
  <c r="F264" i="9" s="1"/>
  <c r="E264" i="9"/>
  <c r="M263" i="9"/>
  <c r="L263" i="9"/>
  <c r="E263" i="9"/>
  <c r="M262" i="9"/>
  <c r="L262" i="9"/>
  <c r="E262" i="9"/>
  <c r="M261" i="9"/>
  <c r="L261" i="9"/>
  <c r="F261" i="9"/>
  <c r="E261" i="9"/>
  <c r="B261" i="9" s="1"/>
  <c r="M260" i="9"/>
  <c r="L260" i="9"/>
  <c r="F260" i="9" s="1"/>
  <c r="E260" i="9"/>
  <c r="B260" i="9" s="1"/>
  <c r="M259" i="9"/>
  <c r="L259" i="9"/>
  <c r="E259" i="9"/>
  <c r="M258" i="9"/>
  <c r="L258" i="9"/>
  <c r="E258" i="9"/>
  <c r="M257" i="9"/>
  <c r="L257" i="9"/>
  <c r="F257" i="9"/>
  <c r="E257" i="9"/>
  <c r="B257" i="9" s="1"/>
  <c r="M256" i="9"/>
  <c r="L256" i="9"/>
  <c r="F256" i="9" s="1"/>
  <c r="E256" i="9"/>
  <c r="B256" i="9" s="1"/>
  <c r="M255" i="9"/>
  <c r="L255" i="9"/>
  <c r="E255" i="9"/>
  <c r="M254" i="9"/>
  <c r="L254" i="9"/>
  <c r="E254" i="9"/>
  <c r="M253" i="9"/>
  <c r="L253" i="9"/>
  <c r="F253" i="9"/>
  <c r="E253" i="9"/>
  <c r="B253" i="9" s="1"/>
  <c r="M252" i="9"/>
  <c r="L252" i="9"/>
  <c r="F252" i="9" s="1"/>
  <c r="E252" i="9"/>
  <c r="B252" i="9" s="1"/>
  <c r="M251" i="9"/>
  <c r="L251" i="9"/>
  <c r="E251" i="9"/>
  <c r="M250" i="9"/>
  <c r="L250" i="9"/>
  <c r="E250" i="9"/>
  <c r="M249" i="9"/>
  <c r="L249" i="9"/>
  <c r="F249" i="9"/>
  <c r="E249" i="9"/>
  <c r="B249" i="9" s="1"/>
  <c r="M248" i="9"/>
  <c r="L248" i="9"/>
  <c r="F248" i="9" s="1"/>
  <c r="E248" i="9"/>
  <c r="M247" i="9"/>
  <c r="L247" i="9"/>
  <c r="E247" i="9"/>
  <c r="M246" i="9"/>
  <c r="L246" i="9"/>
  <c r="E246" i="9"/>
  <c r="M245" i="9"/>
  <c r="L245" i="9"/>
  <c r="F245" i="9"/>
  <c r="E245" i="9"/>
  <c r="B245" i="9" s="1"/>
  <c r="M244" i="9"/>
  <c r="L244" i="9"/>
  <c r="F244" i="9" s="1"/>
  <c r="E244" i="9"/>
  <c r="B244" i="9" s="1"/>
  <c r="M243" i="9"/>
  <c r="L243" i="9"/>
  <c r="E243" i="9"/>
  <c r="M242" i="9"/>
  <c r="L242" i="9"/>
  <c r="E242" i="9"/>
  <c r="M241" i="9"/>
  <c r="L241" i="9"/>
  <c r="F241" i="9"/>
  <c r="E241" i="9"/>
  <c r="B241" i="9" s="1"/>
  <c r="M240" i="9"/>
  <c r="L240" i="9"/>
  <c r="F240" i="9" s="1"/>
  <c r="E240" i="9"/>
  <c r="B240" i="9" s="1"/>
  <c r="M239" i="9"/>
  <c r="L239" i="9"/>
  <c r="E239" i="9"/>
  <c r="M238" i="9"/>
  <c r="L238" i="9"/>
  <c r="E238" i="9"/>
  <c r="M237" i="9"/>
  <c r="L237" i="9"/>
  <c r="F237" i="9"/>
  <c r="E237" i="9"/>
  <c r="B237" i="9" s="1"/>
  <c r="M236" i="9"/>
  <c r="L236" i="9"/>
  <c r="F236" i="9" s="1"/>
  <c r="E236" i="9"/>
  <c r="B236" i="9" s="1"/>
  <c r="M235" i="9"/>
  <c r="L235" i="9"/>
  <c r="E235" i="9"/>
  <c r="M234" i="9"/>
  <c r="L234" i="9"/>
  <c r="E234" i="9"/>
  <c r="M233" i="9"/>
  <c r="L233" i="9"/>
  <c r="F233" i="9"/>
  <c r="E233" i="9"/>
  <c r="B233" i="9" s="1"/>
  <c r="M232" i="9"/>
  <c r="L232" i="9"/>
  <c r="F232" i="9" s="1"/>
  <c r="E232" i="9"/>
  <c r="M231" i="9"/>
  <c r="L231" i="9"/>
  <c r="E231" i="9"/>
  <c r="M230" i="9"/>
  <c r="L230" i="9"/>
  <c r="E230" i="9"/>
  <c r="M229" i="9"/>
  <c r="L229" i="9"/>
  <c r="F229" i="9"/>
  <c r="E229" i="9"/>
  <c r="B229" i="9" s="1"/>
  <c r="M228" i="9"/>
  <c r="L228" i="9"/>
  <c r="F228" i="9" s="1"/>
  <c r="E228" i="9"/>
  <c r="B228" i="9" s="1"/>
  <c r="M227" i="9"/>
  <c r="L227" i="9"/>
  <c r="E227" i="9"/>
  <c r="M226" i="9"/>
  <c r="L226" i="9"/>
  <c r="E226" i="9"/>
  <c r="M225" i="9"/>
  <c r="F225" i="9" s="1"/>
  <c r="L225" i="9"/>
  <c r="E225" i="9"/>
  <c r="M224" i="9"/>
  <c r="L224" i="9"/>
  <c r="F224" i="9" s="1"/>
  <c r="E224" i="9"/>
  <c r="B224" i="9" s="1"/>
  <c r="M223" i="9"/>
  <c r="L223" i="9"/>
  <c r="E223" i="9"/>
  <c r="M222" i="9"/>
  <c r="L222" i="9"/>
  <c r="E222" i="9"/>
  <c r="M221" i="9"/>
  <c r="L221" i="9"/>
  <c r="F221" i="9"/>
  <c r="E221" i="9"/>
  <c r="M220" i="9"/>
  <c r="L220" i="9"/>
  <c r="E220" i="9"/>
  <c r="M219" i="9"/>
  <c r="L219" i="9"/>
  <c r="E219" i="9"/>
  <c r="M218" i="9"/>
  <c r="L218" i="9"/>
  <c r="E218" i="9"/>
  <c r="M217" i="9"/>
  <c r="F217" i="9" s="1"/>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F157" i="9"/>
  <c r="H156" i="9"/>
  <c r="G156" i="9"/>
  <c r="E156" i="9" s="1"/>
  <c r="F156" i="9"/>
  <c r="H155" i="9"/>
  <c r="G155" i="9"/>
  <c r="E155" i="9" s="1"/>
  <c r="B155" i="9" s="1"/>
  <c r="F155" i="9"/>
  <c r="H154" i="9"/>
  <c r="E154" i="9" s="1"/>
  <c r="B154" i="9" s="1"/>
  <c r="G154" i="9"/>
  <c r="F154" i="9"/>
  <c r="H153" i="9"/>
  <c r="G153" i="9"/>
  <c r="F153" i="9"/>
  <c r="E153" i="9"/>
  <c r="B153" i="9" s="1"/>
  <c r="H152" i="9"/>
  <c r="G152" i="9"/>
  <c r="F152" i="9"/>
  <c r="H151" i="9"/>
  <c r="E151" i="9" s="1"/>
  <c r="B151" i="9" s="1"/>
  <c r="G151" i="9"/>
  <c r="F151" i="9"/>
  <c r="H150" i="9"/>
  <c r="E150" i="9" s="1"/>
  <c r="B150" i="9" s="1"/>
  <c r="G150" i="9"/>
  <c r="F150" i="9"/>
  <c r="H149" i="9"/>
  <c r="G149" i="9"/>
  <c r="E149" i="9" s="1"/>
  <c r="F149" i="9"/>
  <c r="H148" i="9"/>
  <c r="G148" i="9"/>
  <c r="E148" i="9" s="1"/>
  <c r="B148" i="9" s="1"/>
  <c r="F148" i="9"/>
  <c r="H147" i="9"/>
  <c r="G147" i="9"/>
  <c r="E147" i="9" s="1"/>
  <c r="B147" i="9" s="1"/>
  <c r="F147" i="9"/>
  <c r="H146" i="9"/>
  <c r="E146" i="9" s="1"/>
  <c r="G146" i="9"/>
  <c r="F146" i="9"/>
  <c r="B146" i="9"/>
  <c r="H145" i="9"/>
  <c r="G145" i="9"/>
  <c r="F145" i="9"/>
  <c r="E145" i="9"/>
  <c r="B145" i="9" s="1"/>
  <c r="H144" i="9"/>
  <c r="G144" i="9"/>
  <c r="F144" i="9"/>
  <c r="F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F136" i="9"/>
  <c r="H135" i="9"/>
  <c r="E135" i="9" s="1"/>
  <c r="B135" i="9" s="1"/>
  <c r="G135" i="9"/>
  <c r="F135" i="9"/>
  <c r="H134" i="9"/>
  <c r="G134" i="9"/>
  <c r="F134" i="9"/>
  <c r="E134" i="9"/>
  <c r="B134" i="9" s="1"/>
  <c r="H133" i="9"/>
  <c r="G133" i="9"/>
  <c r="E133" i="9" s="1"/>
  <c r="F133" i="9"/>
  <c r="H132" i="9"/>
  <c r="G132" i="9"/>
  <c r="F132" i="9"/>
  <c r="H131" i="9"/>
  <c r="E131" i="9" s="1"/>
  <c r="B131" i="9" s="1"/>
  <c r="G131" i="9"/>
  <c r="F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F100" i="9"/>
  <c r="H99" i="9"/>
  <c r="E99" i="9" s="1"/>
  <c r="B99" i="9" s="1"/>
  <c r="G99" i="9"/>
  <c r="F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G58" i="9"/>
  <c r="F58" i="9"/>
  <c r="E58" i="9"/>
  <c r="B58" i="9" s="1"/>
  <c r="H57" i="9"/>
  <c r="G57" i="9"/>
  <c r="E57" i="9" s="1"/>
  <c r="F57" i="9"/>
  <c r="H56" i="9"/>
  <c r="G56" i="9"/>
  <c r="F56" i="9"/>
  <c r="H55" i="9"/>
  <c r="E55" i="9" s="1"/>
  <c r="B55" i="9" s="1"/>
  <c r="G55" i="9"/>
  <c r="F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B47" i="9" s="1"/>
  <c r="G47" i="9"/>
  <c r="F47" i="9"/>
  <c r="H46" i="9"/>
  <c r="E46" i="9" s="1"/>
  <c r="B46" i="9" s="1"/>
  <c r="G46" i="9"/>
  <c r="F46" i="9"/>
  <c r="H45" i="9"/>
  <c r="G45" i="9"/>
  <c r="E45" i="9" s="1"/>
  <c r="F45" i="9"/>
  <c r="H44" i="9"/>
  <c r="G44" i="9"/>
  <c r="F44" i="9"/>
  <c r="H43" i="9"/>
  <c r="E43" i="9" s="1"/>
  <c r="B43" i="9" s="1"/>
  <c r="G43" i="9"/>
  <c r="F43" i="9"/>
  <c r="H42" i="9"/>
  <c r="E42" i="9" s="1"/>
  <c r="B42" i="9" s="1"/>
  <c r="G42" i="9"/>
  <c r="F42" i="9"/>
  <c r="H41" i="9"/>
  <c r="G41" i="9"/>
  <c r="E41" i="9" s="1"/>
  <c r="F41" i="9"/>
  <c r="H40" i="9"/>
  <c r="G40" i="9"/>
  <c r="F40" i="9"/>
  <c r="H39" i="9"/>
  <c r="E39" i="9" s="1"/>
  <c r="B39" i="9" s="1"/>
  <c r="G39" i="9"/>
  <c r="F39" i="9"/>
  <c r="H38" i="9"/>
  <c r="E38" i="9" s="1"/>
  <c r="B38" i="9" s="1"/>
  <c r="G38" i="9"/>
  <c r="F38" i="9"/>
  <c r="H37" i="9"/>
  <c r="G37" i="9"/>
  <c r="E37" i="9" s="1"/>
  <c r="F37" i="9"/>
  <c r="H36" i="9"/>
  <c r="G36" i="9"/>
  <c r="F36" i="9"/>
  <c r="H35" i="9"/>
  <c r="E35" i="9" s="1"/>
  <c r="B35" i="9" s="1"/>
  <c r="G35" i="9"/>
  <c r="F35" i="9"/>
  <c r="H34" i="9"/>
  <c r="E34" i="9" s="1"/>
  <c r="B34" i="9" s="1"/>
  <c r="G34" i="9"/>
  <c r="F34" i="9"/>
  <c r="H33" i="9"/>
  <c r="G33" i="9"/>
  <c r="E33" i="9" s="1"/>
  <c r="F33" i="9"/>
  <c r="H32" i="9"/>
  <c r="G32" i="9"/>
  <c r="F32" i="9"/>
  <c r="H31" i="9"/>
  <c r="E31" i="9" s="1"/>
  <c r="B31" i="9" s="1"/>
  <c r="G31" i="9"/>
  <c r="F31" i="9"/>
  <c r="H30" i="9"/>
  <c r="E30" i="9" s="1"/>
  <c r="B30" i="9" s="1"/>
  <c r="G30" i="9"/>
  <c r="F30" i="9"/>
  <c r="H29" i="9"/>
  <c r="G29" i="9"/>
  <c r="E29" i="9" s="1"/>
  <c r="F29" i="9"/>
  <c r="H28" i="9"/>
  <c r="G28" i="9"/>
  <c r="F28" i="9"/>
  <c r="H27" i="9"/>
  <c r="G27" i="9"/>
  <c r="F27" i="9"/>
  <c r="H26" i="9"/>
  <c r="G26" i="9"/>
  <c r="F26" i="9"/>
  <c r="E26" i="9"/>
  <c r="B26" i="9" s="1"/>
  <c r="H25" i="9"/>
  <c r="G25" i="9"/>
  <c r="E25" i="9" s="1"/>
  <c r="F25" i="9"/>
  <c r="H24" i="9"/>
  <c r="G24" i="9"/>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C1530" i="1" s="1"/>
  <c r="D50" i="8"/>
  <c r="D44" i="8"/>
  <c r="D36" i="8"/>
  <c r="D26" i="8"/>
  <c r="D24" i="8" s="1"/>
  <c r="C1499" i="1" s="1"/>
  <c r="D18" i="8"/>
  <c r="D6" i="8" s="1"/>
  <c r="C1481" i="1" s="1"/>
  <c r="G1481" i="1" s="1"/>
  <c r="D8" i="8"/>
  <c r="E44" i="7"/>
  <c r="D44" i="7"/>
  <c r="E39" i="7"/>
  <c r="E38" i="7" s="1"/>
  <c r="D39" i="7"/>
  <c r="D38" i="7" s="1"/>
  <c r="C1469" i="1" s="1"/>
  <c r="E30" i="7"/>
  <c r="D30" i="7"/>
  <c r="E23" i="7"/>
  <c r="D23" i="7"/>
  <c r="E22" i="7"/>
  <c r="I30" i="3" s="1"/>
  <c r="D22" i="7"/>
  <c r="E14" i="7"/>
  <c r="D14" i="7"/>
  <c r="E7" i="7"/>
  <c r="E6" i="7" s="1"/>
  <c r="E5" i="7" s="1"/>
  <c r="I29" i="3" s="1"/>
  <c r="D7" i="7"/>
  <c r="D6" i="7" s="1"/>
  <c r="D5" i="7"/>
  <c r="F140" i="6"/>
  <c r="F139" i="6"/>
  <c r="F138" i="6"/>
  <c r="F137" i="6"/>
  <c r="F136" i="6"/>
  <c r="F135" i="6"/>
  <c r="F134" i="6"/>
  <c r="F133" i="6"/>
  <c r="F132" i="6"/>
  <c r="F131" i="6"/>
  <c r="E130" i="6"/>
  <c r="E129" i="6" s="1"/>
  <c r="D130"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1388"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D250" i="5"/>
  <c r="F250" i="5" s="1"/>
  <c r="F249" i="5"/>
  <c r="F248" i="5"/>
  <c r="F247" i="5"/>
  <c r="E246" i="5"/>
  <c r="D246" i="5"/>
  <c r="D245" i="5"/>
  <c r="F245" i="5" s="1"/>
  <c r="F244" i="5"/>
  <c r="F243" i="5"/>
  <c r="E242" i="5"/>
  <c r="F242" i="5" s="1"/>
  <c r="D242" i="5"/>
  <c r="F241" i="5"/>
  <c r="F240" i="5"/>
  <c r="F239" i="5"/>
  <c r="E239" i="5"/>
  <c r="D239" i="5"/>
  <c r="E238" i="5"/>
  <c r="F238"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F189" i="5"/>
  <c r="F188" i="5"/>
  <c r="F187" i="5"/>
  <c r="F186" i="5"/>
  <c r="F185" i="5"/>
  <c r="F184" i="5"/>
  <c r="F183" i="5"/>
  <c r="F182" i="5"/>
  <c r="F181" i="5"/>
  <c r="E180" i="5"/>
  <c r="E177" i="5" s="1"/>
  <c r="H308" i="9" s="1"/>
  <c r="D180" i="5"/>
  <c r="D177" i="5" s="1"/>
  <c r="F179" i="5"/>
  <c r="F178"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F148" i="5"/>
  <c r="F147" i="5"/>
  <c r="D146" i="5"/>
  <c r="F145" i="5"/>
  <c r="F144" i="5"/>
  <c r="F143" i="5"/>
  <c r="F142" i="5"/>
  <c r="E142" i="5"/>
  <c r="D142" i="5"/>
  <c r="F141" i="5"/>
  <c r="F140" i="5"/>
  <c r="F139" i="5"/>
  <c r="F138" i="5"/>
  <c r="F137" i="5"/>
  <c r="F136" i="5"/>
  <c r="E135" i="5"/>
  <c r="D135" i="5"/>
  <c r="E134" i="5"/>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1065" i="1" s="1"/>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1" i="1" s="1"/>
  <c r="D617" i="4"/>
  <c r="F617" i="4" s="1"/>
  <c r="F616" i="4"/>
  <c r="F615" i="4"/>
  <c r="F614" i="4"/>
  <c r="F613" i="4"/>
  <c r="E612" i="4"/>
  <c r="E593" i="4" s="1"/>
  <c r="D587" i="1" s="1"/>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74" i="1" s="1"/>
  <c r="D581" i="4"/>
  <c r="F581" i="4" s="1"/>
  <c r="F579" i="4"/>
  <c r="F578" i="4"/>
  <c r="E577" i="4"/>
  <c r="D571" i="1" s="1"/>
  <c r="D577" i="4"/>
  <c r="F577" i="4" s="1"/>
  <c r="F576" i="4"/>
  <c r="F575" i="4"/>
  <c r="F574" i="4"/>
  <c r="E574" i="4"/>
  <c r="D574" i="4"/>
  <c r="F573" i="4"/>
  <c r="F572" i="4"/>
  <c r="F571" i="4"/>
  <c r="E571" i="4"/>
  <c r="D571" i="4"/>
  <c r="F570" i="4"/>
  <c r="F569"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19" i="1" s="1"/>
  <c r="H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D501" i="1" s="1"/>
  <c r="D507" i="4"/>
  <c r="F507" i="4" s="1"/>
  <c r="F506" i="4"/>
  <c r="F505" i="4"/>
  <c r="F504" i="4"/>
  <c r="F503" i="4"/>
  <c r="E502" i="4"/>
  <c r="D496" i="1" s="1"/>
  <c r="G496" i="1" s="1"/>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D466" i="1" s="1"/>
  <c r="F471" i="4"/>
  <c r="F470" i="4"/>
  <c r="F469" i="4"/>
  <c r="E469" i="4"/>
  <c r="D469" i="4"/>
  <c r="F468" i="4"/>
  <c r="F467" i="4"/>
  <c r="E466" i="4"/>
  <c r="D466" i="4"/>
  <c r="F466" i="4" s="1"/>
  <c r="F465" i="4"/>
  <c r="F464" i="4"/>
  <c r="E463" i="4"/>
  <c r="D457" i="1" s="1"/>
  <c r="G457"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F416" i="4"/>
  <c r="E416" i="4"/>
  <c r="D411" i="1" s="1"/>
  <c r="D416" i="4"/>
  <c r="F411" i="4"/>
  <c r="F410" i="4"/>
  <c r="F409" i="4"/>
  <c r="F406" i="4"/>
  <c r="F405" i="4"/>
  <c r="F404" i="4"/>
  <c r="F403" i="4"/>
  <c r="E402" i="4"/>
  <c r="D397" i="1" s="1"/>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3" i="1"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E317" i="4"/>
  <c r="D317" i="4"/>
  <c r="F316" i="4"/>
  <c r="F315" i="4"/>
  <c r="F314" i="4"/>
  <c r="F313" i="4"/>
  <c r="E312" i="4"/>
  <c r="D307" i="1" s="1"/>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H269" i="1" s="1"/>
  <c r="D273" i="4"/>
  <c r="F272" i="4"/>
  <c r="F271" i="4"/>
  <c r="F270" i="4"/>
  <c r="F269" i="4"/>
  <c r="E268" i="4"/>
  <c r="D268" i="4"/>
  <c r="F268" i="4" s="1"/>
  <c r="F267" i="4"/>
  <c r="F266" i="4"/>
  <c r="F265" i="4"/>
  <c r="F264" i="4"/>
  <c r="E264" i="4"/>
  <c r="D260" i="1" s="1"/>
  <c r="D264" i="4"/>
  <c r="D263" i="4"/>
  <c r="F262" i="4"/>
  <c r="F261" i="4"/>
  <c r="F260" i="4"/>
  <c r="F259" i="4"/>
  <c r="E259" i="4"/>
  <c r="D259" i="4"/>
  <c r="F258" i="4"/>
  <c r="F257" i="4"/>
  <c r="F256" i="4"/>
  <c r="F255" i="4"/>
  <c r="F254" i="4"/>
  <c r="F253" i="4"/>
  <c r="E253" i="4"/>
  <c r="D253" i="4"/>
  <c r="F252" i="4"/>
  <c r="E252" i="4"/>
  <c r="D248" i="1"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27" i="1" s="1"/>
  <c r="D231" i="4"/>
  <c r="F230" i="4"/>
  <c r="F229" i="4"/>
  <c r="F228" i="4"/>
  <c r="E228" i="4"/>
  <c r="D228" i="4"/>
  <c r="F227" i="4"/>
  <c r="F226" i="4"/>
  <c r="F225" i="4"/>
  <c r="E225" i="4"/>
  <c r="D225" i="4"/>
  <c r="F223" i="4"/>
  <c r="F222" i="4"/>
  <c r="F221" i="4"/>
  <c r="F220" i="4"/>
  <c r="E219" i="4"/>
  <c r="D219" i="4"/>
  <c r="F219" i="4" s="1"/>
  <c r="F218" i="4"/>
  <c r="F217" i="4"/>
  <c r="F216" i="4"/>
  <c r="E216" i="4"/>
  <c r="D216" i="4"/>
  <c r="E215" i="4"/>
  <c r="D211" i="1" s="1"/>
  <c r="F214" i="4"/>
  <c r="F213" i="4"/>
  <c r="F212" i="4"/>
  <c r="F211" i="4"/>
  <c r="E210" i="4"/>
  <c r="D210" i="4"/>
  <c r="F209" i="4"/>
  <c r="F208" i="4"/>
  <c r="F207" i="4"/>
  <c r="F206" i="4"/>
  <c r="F205" i="4"/>
  <c r="F204" i="4"/>
  <c r="F203" i="4"/>
  <c r="F202" i="4"/>
  <c r="E202" i="4"/>
  <c r="D198" i="1"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G160" i="1" s="1"/>
  <c r="D164" i="4"/>
  <c r="F162" i="4"/>
  <c r="F161" i="4"/>
  <c r="F160" i="4"/>
  <c r="E159" i="4"/>
  <c r="D155" i="1" s="1"/>
  <c r="H155" i="1" s="1"/>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F74" i="4" s="1"/>
  <c r="D74" i="4"/>
  <c r="F73" i="4"/>
  <c r="F72" i="4"/>
  <c r="F71" i="4"/>
  <c r="E71" i="4"/>
  <c r="D71" i="4"/>
  <c r="F70" i="4"/>
  <c r="F69" i="4"/>
  <c r="E68" i="4"/>
  <c r="D68" i="4"/>
  <c r="F67" i="4"/>
  <c r="F66" i="4"/>
  <c r="E65" i="4"/>
  <c r="D65" i="4"/>
  <c r="F64" i="4"/>
  <c r="F63" i="4"/>
  <c r="E62" i="4"/>
  <c r="D62" i="4"/>
  <c r="F61" i="4"/>
  <c r="F60" i="4"/>
  <c r="F59" i="4"/>
  <c r="E59" i="4"/>
  <c r="D59" i="4"/>
  <c r="F58" i="4"/>
  <c r="F57" i="4"/>
  <c r="F56" i="4"/>
  <c r="F55" i="4"/>
  <c r="F54" i="4"/>
  <c r="E54" i="4"/>
  <c r="D50" i="1" s="1"/>
  <c r="D54" i="4"/>
  <c r="F53" i="4"/>
  <c r="F52" i="4"/>
  <c r="F51" i="4"/>
  <c r="E51" i="4"/>
  <c r="D51" i="4"/>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G1577" i="1" s="1"/>
  <c r="C1576" i="1"/>
  <c r="H1576" i="1" s="1"/>
  <c r="C1575" i="1"/>
  <c r="G1575" i="1" s="1"/>
  <c r="G1574" i="1"/>
  <c r="C1574" i="1"/>
  <c r="H1574" i="1" s="1"/>
  <c r="C1573" i="1"/>
  <c r="G1573" i="1" s="1"/>
  <c r="H1572" i="1"/>
  <c r="G1572" i="1"/>
  <c r="C1572" i="1"/>
  <c r="C1571" i="1"/>
  <c r="G1570" i="1"/>
  <c r="C1570" i="1"/>
  <c r="H1570" i="1" s="1"/>
  <c r="C1569" i="1"/>
  <c r="H1568" i="1"/>
  <c r="G1568" i="1"/>
  <c r="C1568" i="1"/>
  <c r="H1567" i="1"/>
  <c r="C1567" i="1"/>
  <c r="G1567" i="1" s="1"/>
  <c r="G1566" i="1"/>
  <c r="C1566" i="1"/>
  <c r="H1566" i="1" s="1"/>
  <c r="H1565" i="1"/>
  <c r="C1565" i="1"/>
  <c r="G1565" i="1" s="1"/>
  <c r="H1564" i="1"/>
  <c r="C1564" i="1"/>
  <c r="G1564" i="1" s="1"/>
  <c r="C1563" i="1"/>
  <c r="G1563" i="1" s="1"/>
  <c r="C1562" i="1"/>
  <c r="H1562" i="1" s="1"/>
  <c r="C1561" i="1"/>
  <c r="G1561" i="1" s="1"/>
  <c r="G1560" i="1"/>
  <c r="C1560" i="1"/>
  <c r="H1560" i="1" s="1"/>
  <c r="C1559" i="1"/>
  <c r="G1559" i="1" s="1"/>
  <c r="G1558" i="1"/>
  <c r="C1558" i="1"/>
  <c r="H1558" i="1" s="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H1535" i="1"/>
  <c r="G1535" i="1"/>
  <c r="C1535" i="1"/>
  <c r="C1534" i="1"/>
  <c r="C1533" i="1"/>
  <c r="G1533" i="1" s="1"/>
  <c r="H1532" i="1"/>
  <c r="C1532" i="1"/>
  <c r="G1532" i="1" s="1"/>
  <c r="C1531" i="1"/>
  <c r="C1529" i="1"/>
  <c r="H1528" i="1"/>
  <c r="G1528" i="1"/>
  <c r="C1528" i="1"/>
  <c r="H1527" i="1"/>
  <c r="G1527" i="1"/>
  <c r="C1527" i="1"/>
  <c r="C1526" i="1"/>
  <c r="H1525" i="1"/>
  <c r="C1525" i="1"/>
  <c r="G1525" i="1" s="1"/>
  <c r="H1523" i="1"/>
  <c r="G1523" i="1"/>
  <c r="C1523" i="1"/>
  <c r="G1522" i="1"/>
  <c r="C1522" i="1"/>
  <c r="H1522" i="1" s="1"/>
  <c r="C1521" i="1"/>
  <c r="G1521" i="1" s="1"/>
  <c r="C1520" i="1"/>
  <c r="H1520" i="1" s="1"/>
  <c r="G1519" i="1"/>
  <c r="C1519" i="1"/>
  <c r="H1519" i="1" s="1"/>
  <c r="H1516" i="1"/>
  <c r="G1516" i="1"/>
  <c r="C1516" i="1"/>
  <c r="H1515" i="1"/>
  <c r="G1515" i="1"/>
  <c r="C1515" i="1"/>
  <c r="G1514" i="1"/>
  <c r="C1514" i="1"/>
  <c r="H1514" i="1" s="1"/>
  <c r="H1513" i="1"/>
  <c r="C1513" i="1"/>
  <c r="G1513" i="1" s="1"/>
  <c r="H1512" i="1"/>
  <c r="G1512" i="1"/>
  <c r="C1512" i="1"/>
  <c r="C1511" i="1"/>
  <c r="H1511" i="1" s="1"/>
  <c r="C1510" i="1"/>
  <c r="H1510" i="1" s="1"/>
  <c r="C1509" i="1"/>
  <c r="G1509" i="1" s="1"/>
  <c r="G1508" i="1"/>
  <c r="C1508" i="1"/>
  <c r="H1508" i="1" s="1"/>
  <c r="H1507" i="1"/>
  <c r="C1507" i="1"/>
  <c r="G1507" i="1" s="1"/>
  <c r="G1506" i="1"/>
  <c r="C1506" i="1"/>
  <c r="H1506" i="1" s="1"/>
  <c r="C1505" i="1"/>
  <c r="G1505" i="1" s="1"/>
  <c r="G1504" i="1"/>
  <c r="C1504" i="1"/>
  <c r="H1504" i="1" s="1"/>
  <c r="G1503" i="1"/>
  <c r="C1503" i="1"/>
  <c r="H1503" i="1" s="1"/>
  <c r="C1502" i="1"/>
  <c r="H1502" i="1" s="1"/>
  <c r="C1501" i="1"/>
  <c r="G1501" i="1" s="1"/>
  <c r="H1500" i="1"/>
  <c r="G1500" i="1"/>
  <c r="C1500" i="1"/>
  <c r="G1498" i="1"/>
  <c r="C1498" i="1"/>
  <c r="H1498" i="1" s="1"/>
  <c r="C1497" i="1"/>
  <c r="G1497" i="1" s="1"/>
  <c r="H1496" i="1"/>
  <c r="G1496" i="1"/>
  <c r="C1496" i="1"/>
  <c r="G1495" i="1"/>
  <c r="C1495" i="1"/>
  <c r="H1495" i="1" s="1"/>
  <c r="C1494" i="1"/>
  <c r="H1494" i="1" s="1"/>
  <c r="H1493" i="1"/>
  <c r="C1493" i="1"/>
  <c r="G1493" i="1" s="1"/>
  <c r="C1492" i="1"/>
  <c r="G1492" i="1" s="1"/>
  <c r="C1491" i="1"/>
  <c r="G1491" i="1" s="1"/>
  <c r="C1490" i="1"/>
  <c r="H1490" i="1" s="1"/>
  <c r="C1489" i="1"/>
  <c r="G1489" i="1" s="1"/>
  <c r="C1488" i="1"/>
  <c r="H1488" i="1" s="1"/>
  <c r="C1487" i="1"/>
  <c r="H1487" i="1" s="1"/>
  <c r="C1486" i="1"/>
  <c r="H1486" i="1" s="1"/>
  <c r="H1485" i="1"/>
  <c r="C1485" i="1"/>
  <c r="G1485" i="1" s="1"/>
  <c r="C1484" i="1"/>
  <c r="H1484" i="1" s="1"/>
  <c r="C1483" i="1"/>
  <c r="G1483" i="1" s="1"/>
  <c r="G1482" i="1"/>
  <c r="C1482" i="1"/>
  <c r="H1482" i="1" s="1"/>
  <c r="H1480" i="1"/>
  <c r="G1480" i="1"/>
  <c r="C1480" i="1"/>
  <c r="I1479" i="1"/>
  <c r="H1479" i="1"/>
  <c r="D1479" i="1"/>
  <c r="C1479" i="1"/>
  <c r="G1479" i="1" s="1"/>
  <c r="J1478" i="1"/>
  <c r="H1478" i="1"/>
  <c r="D1478" i="1"/>
  <c r="G1478" i="1" s="1"/>
  <c r="I1478" i="1" s="1"/>
  <c r="C1478" i="1"/>
  <c r="D1477" i="1"/>
  <c r="C1477" i="1"/>
  <c r="H1477" i="1" s="1"/>
  <c r="G1476" i="1"/>
  <c r="D1476" i="1"/>
  <c r="J1476" i="1" s="1"/>
  <c r="C1476" i="1"/>
  <c r="G1475" i="1"/>
  <c r="D1475" i="1"/>
  <c r="H1475" i="1" s="1"/>
  <c r="C1475" i="1"/>
  <c r="I1474" i="1"/>
  <c r="H1474" i="1"/>
  <c r="D1474" i="1"/>
  <c r="C1474" i="1"/>
  <c r="G1474" i="1" s="1"/>
  <c r="J1473" i="1"/>
  <c r="H1473" i="1"/>
  <c r="D1473" i="1"/>
  <c r="G1473" i="1" s="1"/>
  <c r="I1473" i="1" s="1"/>
  <c r="C1473" i="1"/>
  <c r="D1472" i="1"/>
  <c r="C1472" i="1"/>
  <c r="H1472" i="1" s="1"/>
  <c r="G1471" i="1"/>
  <c r="D1471" i="1"/>
  <c r="J1471" i="1" s="1"/>
  <c r="C1471" i="1"/>
  <c r="D1470" i="1"/>
  <c r="D1469" i="1"/>
  <c r="D1468" i="1"/>
  <c r="C1468" i="1"/>
  <c r="H1468" i="1" s="1"/>
  <c r="G1467" i="1"/>
  <c r="D1467" i="1"/>
  <c r="J1467" i="1" s="1"/>
  <c r="C1467" i="1"/>
  <c r="I1466" i="1"/>
  <c r="H1466" i="1"/>
  <c r="D1466" i="1"/>
  <c r="C1466" i="1"/>
  <c r="G1466" i="1" s="1"/>
  <c r="J1465" i="1"/>
  <c r="H1465" i="1"/>
  <c r="D1465" i="1"/>
  <c r="G1465" i="1" s="1"/>
  <c r="I1465" i="1" s="1"/>
  <c r="C1465" i="1"/>
  <c r="D1464" i="1"/>
  <c r="C1464" i="1"/>
  <c r="H1464" i="1" s="1"/>
  <c r="G1463" i="1"/>
  <c r="D1463" i="1"/>
  <c r="J1463" i="1" s="1"/>
  <c r="C1463" i="1"/>
  <c r="I1462" i="1"/>
  <c r="H1462" i="1"/>
  <c r="D1462" i="1"/>
  <c r="C1462" i="1"/>
  <c r="G1462" i="1" s="1"/>
  <c r="H1461" i="1"/>
  <c r="D1461" i="1"/>
  <c r="C1461" i="1"/>
  <c r="J1460" i="1"/>
  <c r="H1460" i="1"/>
  <c r="G1460" i="1"/>
  <c r="D1460" i="1"/>
  <c r="C1460" i="1"/>
  <c r="J1459" i="1"/>
  <c r="D1459" i="1"/>
  <c r="C1459" i="1"/>
  <c r="D1458" i="1"/>
  <c r="C1458" i="1"/>
  <c r="H1457" i="1"/>
  <c r="D1457" i="1"/>
  <c r="C1457" i="1"/>
  <c r="J1456" i="1"/>
  <c r="H1456" i="1"/>
  <c r="G1456" i="1"/>
  <c r="D1456" i="1"/>
  <c r="C1456" i="1"/>
  <c r="D1455" i="1"/>
  <c r="C1455" i="1"/>
  <c r="H1454" i="1"/>
  <c r="D1454" i="1"/>
  <c r="C1454" i="1"/>
  <c r="G1454" i="1" s="1"/>
  <c r="H1453" i="1"/>
  <c r="D1453" i="1"/>
  <c r="C1453" i="1"/>
  <c r="J1452" i="1"/>
  <c r="H1452" i="1"/>
  <c r="G1452" i="1"/>
  <c r="D1452" i="1"/>
  <c r="C1452" i="1"/>
  <c r="J1451" i="1"/>
  <c r="D1451" i="1"/>
  <c r="C1451" i="1"/>
  <c r="D1450" i="1"/>
  <c r="C1450" i="1"/>
  <c r="H1449" i="1"/>
  <c r="D1449" i="1"/>
  <c r="C1449" i="1"/>
  <c r="J1448" i="1"/>
  <c r="H1448" i="1"/>
  <c r="G1448" i="1"/>
  <c r="D1448" i="1"/>
  <c r="C1448" i="1"/>
  <c r="J1447" i="1"/>
  <c r="D1447" i="1"/>
  <c r="C1447" i="1"/>
  <c r="D1446" i="1"/>
  <c r="C1446" i="1"/>
  <c r="D1445" i="1"/>
  <c r="H1445" i="1" s="1"/>
  <c r="C1445" i="1"/>
  <c r="I1444" i="1"/>
  <c r="G1444" i="1"/>
  <c r="D1444" i="1"/>
  <c r="C1444" i="1"/>
  <c r="H1444" i="1" s="1"/>
  <c r="D1443" i="1"/>
  <c r="C1443" i="1"/>
  <c r="D1442" i="1"/>
  <c r="C1442" i="1"/>
  <c r="H1441" i="1"/>
  <c r="G1441" i="1"/>
  <c r="I1441" i="1" s="1"/>
  <c r="D1441" i="1"/>
  <c r="C1441" i="1"/>
  <c r="J1441" i="1" s="1"/>
  <c r="I1440" i="1"/>
  <c r="G1440" i="1"/>
  <c r="D1440" i="1"/>
  <c r="C1440" i="1"/>
  <c r="H1440" i="1" s="1"/>
  <c r="D1439" i="1"/>
  <c r="C1439"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D1233" i="1"/>
  <c r="H1233" i="1" s="1"/>
  <c r="C1233" i="1"/>
  <c r="D1232" i="1"/>
  <c r="H1232" i="1" s="1"/>
  <c r="C1232" i="1"/>
  <c r="D1231" i="1"/>
  <c r="H1231" i="1" s="1"/>
  <c r="C1231" i="1"/>
  <c r="D1230" i="1"/>
  <c r="H1230" i="1" s="1"/>
  <c r="C1230" i="1"/>
  <c r="D1229" i="1"/>
  <c r="H1229" i="1" s="1"/>
  <c r="C1229" i="1"/>
  <c r="H1228" i="1"/>
  <c r="G1228" i="1"/>
  <c r="D1228" i="1"/>
  <c r="C1228" i="1"/>
  <c r="D1227" i="1"/>
  <c r="H1227" i="1" s="1"/>
  <c r="C1227" i="1"/>
  <c r="H1226" i="1"/>
  <c r="G1226" i="1"/>
  <c r="D1226" i="1"/>
  <c r="C1226" i="1"/>
  <c r="H1225" i="1"/>
  <c r="G1225" i="1"/>
  <c r="D1225" i="1"/>
  <c r="C1225" i="1"/>
  <c r="D1224" i="1"/>
  <c r="H1224" i="1" s="1"/>
  <c r="C1224" i="1"/>
  <c r="C1223" i="1"/>
  <c r="C1222" i="1"/>
  <c r="D1221" i="1"/>
  <c r="C1221" i="1"/>
  <c r="D1220" i="1"/>
  <c r="C1220" i="1"/>
  <c r="D1219" i="1"/>
  <c r="C1219" i="1"/>
  <c r="D1218" i="1"/>
  <c r="C1218" i="1"/>
  <c r="D1217" i="1"/>
  <c r="C1217" i="1"/>
  <c r="D1216" i="1"/>
  <c r="C1216" i="1"/>
  <c r="D1215" i="1"/>
  <c r="C1215" i="1"/>
  <c r="H1213" i="1"/>
  <c r="D1213" i="1"/>
  <c r="C1213" i="1"/>
  <c r="G1213" i="1" s="1"/>
  <c r="H1212" i="1"/>
  <c r="D1212" i="1"/>
  <c r="C1212" i="1"/>
  <c r="G1212" i="1" s="1"/>
  <c r="D1211" i="1"/>
  <c r="C1211" i="1"/>
  <c r="D1210" i="1"/>
  <c r="C1210" i="1"/>
  <c r="G1210" i="1" s="1"/>
  <c r="H1209" i="1"/>
  <c r="D1209" i="1"/>
  <c r="C1209" i="1"/>
  <c r="G1209" i="1" s="1"/>
  <c r="H1208" i="1"/>
  <c r="D1208" i="1"/>
  <c r="C1208" i="1"/>
  <c r="G1208" i="1" s="1"/>
  <c r="D1207" i="1"/>
  <c r="C1207" i="1"/>
  <c r="D1206" i="1"/>
  <c r="C1206" i="1"/>
  <c r="G1206" i="1" s="1"/>
  <c r="H1205" i="1"/>
  <c r="D1205" i="1"/>
  <c r="C1205" i="1"/>
  <c r="G1205" i="1" s="1"/>
  <c r="H1204" i="1"/>
  <c r="D1204" i="1"/>
  <c r="C1204" i="1"/>
  <c r="G1204" i="1" s="1"/>
  <c r="D1203" i="1"/>
  <c r="C1203" i="1"/>
  <c r="D1202" i="1"/>
  <c r="C1202" i="1"/>
  <c r="G1202" i="1" s="1"/>
  <c r="H1201" i="1"/>
  <c r="D1201" i="1"/>
  <c r="C1201" i="1"/>
  <c r="G1201" i="1" s="1"/>
  <c r="H1200" i="1"/>
  <c r="D1200" i="1"/>
  <c r="C1200" i="1"/>
  <c r="G1200" i="1" s="1"/>
  <c r="D1199" i="1"/>
  <c r="C1199" i="1"/>
  <c r="D1198" i="1"/>
  <c r="C1198" i="1"/>
  <c r="G1198" i="1" s="1"/>
  <c r="H1197" i="1"/>
  <c r="D1197" i="1"/>
  <c r="C1197" i="1"/>
  <c r="G1197" i="1" s="1"/>
  <c r="H1196" i="1"/>
  <c r="D1196" i="1"/>
  <c r="C1196" i="1"/>
  <c r="G1196" i="1" s="1"/>
  <c r="D1195" i="1"/>
  <c r="C1195" i="1"/>
  <c r="D1194" i="1"/>
  <c r="C1194" i="1"/>
  <c r="G1194" i="1" s="1"/>
  <c r="H1193" i="1"/>
  <c r="D1193" i="1"/>
  <c r="C1193" i="1"/>
  <c r="G1193" i="1" s="1"/>
  <c r="D1192" i="1"/>
  <c r="H1192" i="1" s="1"/>
  <c r="C1192" i="1"/>
  <c r="D1191" i="1"/>
  <c r="C1191" i="1"/>
  <c r="D1190" i="1"/>
  <c r="C1190" i="1"/>
  <c r="G1190" i="1" s="1"/>
  <c r="H1189" i="1"/>
  <c r="D1189" i="1"/>
  <c r="C1189" i="1"/>
  <c r="G1189" i="1" s="1"/>
  <c r="H1188" i="1"/>
  <c r="D1188" i="1"/>
  <c r="C1188" i="1"/>
  <c r="G1188" i="1" s="1"/>
  <c r="D1187" i="1"/>
  <c r="C1187" i="1"/>
  <c r="D1186" i="1"/>
  <c r="C1186" i="1"/>
  <c r="G1186" i="1" s="1"/>
  <c r="H1185" i="1"/>
  <c r="D1185" i="1"/>
  <c r="C1185" i="1"/>
  <c r="G1185" i="1" s="1"/>
  <c r="C1184"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D1166" i="1"/>
  <c r="G1166" i="1" s="1"/>
  <c r="C1166" i="1"/>
  <c r="H1166" i="1" s="1"/>
  <c r="D1165" i="1"/>
  <c r="G1165" i="1" s="1"/>
  <c r="C1165" i="1"/>
  <c r="H1165" i="1" s="1"/>
  <c r="G1164" i="1"/>
  <c r="D1164" i="1"/>
  <c r="C1164" i="1"/>
  <c r="H1164" i="1" s="1"/>
  <c r="D1163" i="1"/>
  <c r="G1163" i="1" s="1"/>
  <c r="C1163" i="1"/>
  <c r="D1162" i="1"/>
  <c r="G1162" i="1" s="1"/>
  <c r="C1162" i="1"/>
  <c r="H1162" i="1" s="1"/>
  <c r="D1161" i="1"/>
  <c r="G1161" i="1" s="1"/>
  <c r="C1161" i="1"/>
  <c r="H1161" i="1" s="1"/>
  <c r="G1160" i="1"/>
  <c r="D1160" i="1"/>
  <c r="C1160" i="1"/>
  <c r="H1160" i="1" s="1"/>
  <c r="G1159" i="1"/>
  <c r="D1159" i="1"/>
  <c r="C1159" i="1"/>
  <c r="H1159" i="1" s="1"/>
  <c r="G1158" i="1"/>
  <c r="D1158" i="1"/>
  <c r="C1158" i="1"/>
  <c r="H1158" i="1" s="1"/>
  <c r="D1157" i="1"/>
  <c r="G1157" i="1" s="1"/>
  <c r="C1157" i="1"/>
  <c r="H1157" i="1" s="1"/>
  <c r="G1156" i="1"/>
  <c r="D1156" i="1"/>
  <c r="C1156" i="1"/>
  <c r="H1156" i="1" s="1"/>
  <c r="D1155" i="1"/>
  <c r="G1155" i="1" s="1"/>
  <c r="C1155" i="1"/>
  <c r="D1154" i="1"/>
  <c r="G1154" i="1" s="1"/>
  <c r="C1154" i="1"/>
  <c r="H1154" i="1" s="1"/>
  <c r="D1151" i="1"/>
  <c r="C1151" i="1"/>
  <c r="G1151" i="1" s="1"/>
  <c r="H1150" i="1"/>
  <c r="D1150" i="1"/>
  <c r="C1150" i="1"/>
  <c r="G1150" i="1" s="1"/>
  <c r="H1149" i="1"/>
  <c r="D1149" i="1"/>
  <c r="C1149" i="1"/>
  <c r="G1149" i="1" s="1"/>
  <c r="D1148" i="1"/>
  <c r="C1148" i="1"/>
  <c r="D1147" i="1"/>
  <c r="C1147" i="1"/>
  <c r="G1147" i="1" s="1"/>
  <c r="H1146" i="1"/>
  <c r="D1146" i="1"/>
  <c r="C1146" i="1"/>
  <c r="G1146" i="1" s="1"/>
  <c r="H1145" i="1"/>
  <c r="D1145" i="1"/>
  <c r="C1145" i="1"/>
  <c r="G1145" i="1" s="1"/>
  <c r="D1144" i="1"/>
  <c r="C1144" i="1"/>
  <c r="D1143" i="1"/>
  <c r="C1143" i="1"/>
  <c r="G1143" i="1" s="1"/>
  <c r="C1142" i="1"/>
  <c r="H1141" i="1"/>
  <c r="D1141" i="1"/>
  <c r="C1141" i="1"/>
  <c r="G1141" i="1" s="1"/>
  <c r="D1140" i="1"/>
  <c r="C1140" i="1"/>
  <c r="D1139" i="1"/>
  <c r="C1139" i="1"/>
  <c r="G1139" i="1" s="1"/>
  <c r="D1138" i="1"/>
  <c r="H1138" i="1" s="1"/>
  <c r="C1138" i="1"/>
  <c r="H1137" i="1"/>
  <c r="D1137" i="1"/>
  <c r="C1137" i="1"/>
  <c r="G1137" i="1" s="1"/>
  <c r="D1136" i="1"/>
  <c r="C1136" i="1"/>
  <c r="D1135" i="1"/>
  <c r="C1135" i="1"/>
  <c r="G1135" i="1" s="1"/>
  <c r="H1134" i="1"/>
  <c r="D1134" i="1"/>
  <c r="C1134" i="1"/>
  <c r="G1134" i="1" s="1"/>
  <c r="H1133" i="1"/>
  <c r="D1133" i="1"/>
  <c r="C1133" i="1"/>
  <c r="G1133" i="1" s="1"/>
  <c r="D1132" i="1"/>
  <c r="C1132" i="1"/>
  <c r="D1131" i="1"/>
  <c r="C1131" i="1"/>
  <c r="G1131" i="1" s="1"/>
  <c r="H1130" i="1"/>
  <c r="D1130" i="1"/>
  <c r="C1130" i="1"/>
  <c r="G1130" i="1" s="1"/>
  <c r="H1129" i="1"/>
  <c r="D1129" i="1"/>
  <c r="C1129" i="1"/>
  <c r="G1129" i="1" s="1"/>
  <c r="D1128" i="1"/>
  <c r="C1128" i="1"/>
  <c r="C1127" i="1"/>
  <c r="H1126" i="1"/>
  <c r="D1126" i="1"/>
  <c r="C1126" i="1"/>
  <c r="G1126" i="1" s="1"/>
  <c r="H1125" i="1"/>
  <c r="D1125" i="1"/>
  <c r="C1125" i="1"/>
  <c r="G1125" i="1" s="1"/>
  <c r="C1124" i="1"/>
  <c r="D1123" i="1"/>
  <c r="C1123" i="1"/>
  <c r="G1123" i="1" s="1"/>
  <c r="H1122" i="1"/>
  <c r="D1122" i="1"/>
  <c r="C1122" i="1"/>
  <c r="G1122" i="1" s="1"/>
  <c r="H1121" i="1"/>
  <c r="D1121" i="1"/>
  <c r="C1121" i="1"/>
  <c r="G1121" i="1" s="1"/>
  <c r="D1120" i="1"/>
  <c r="C1120" i="1"/>
  <c r="D1119" i="1"/>
  <c r="C1119" i="1"/>
  <c r="G1119" i="1" s="1"/>
  <c r="H1118" i="1"/>
  <c r="D1118" i="1"/>
  <c r="C1118" i="1"/>
  <c r="G1118" i="1" s="1"/>
  <c r="H1117" i="1"/>
  <c r="D1117" i="1"/>
  <c r="C1117" i="1"/>
  <c r="G1117" i="1" s="1"/>
  <c r="D1116" i="1"/>
  <c r="C1116" i="1"/>
  <c r="D1115" i="1"/>
  <c r="C1115" i="1"/>
  <c r="G1115" i="1" s="1"/>
  <c r="H1114" i="1"/>
  <c r="D1114" i="1"/>
  <c r="C1114" i="1"/>
  <c r="G1114" i="1" s="1"/>
  <c r="H1113" i="1"/>
  <c r="D1113" i="1"/>
  <c r="C1113" i="1"/>
  <c r="G1113" i="1" s="1"/>
  <c r="D1112" i="1"/>
  <c r="D1111" i="1"/>
  <c r="C1111" i="1"/>
  <c r="G1111" i="1" s="1"/>
  <c r="H1110" i="1"/>
  <c r="D1110" i="1"/>
  <c r="C1110" i="1"/>
  <c r="G1110" i="1" s="1"/>
  <c r="H1109" i="1"/>
  <c r="D1109" i="1"/>
  <c r="C1109" i="1"/>
  <c r="G1109" i="1" s="1"/>
  <c r="D1108" i="1"/>
  <c r="C1108" i="1"/>
  <c r="D1107" i="1"/>
  <c r="C1107" i="1"/>
  <c r="G1107" i="1" s="1"/>
  <c r="H1106" i="1"/>
  <c r="D1106" i="1"/>
  <c r="C1106" i="1"/>
  <c r="G1106" i="1" s="1"/>
  <c r="H1105" i="1"/>
  <c r="D1105" i="1"/>
  <c r="C1105" i="1"/>
  <c r="G1105" i="1" s="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H1065" i="1" s="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5" i="1"/>
  <c r="C1045" i="1"/>
  <c r="G1045" i="1" s="1"/>
  <c r="H1044" i="1"/>
  <c r="D1044" i="1"/>
  <c r="C1044" i="1"/>
  <c r="G1044" i="1" s="1"/>
  <c r="H1043" i="1"/>
  <c r="D1043" i="1"/>
  <c r="C1043" i="1"/>
  <c r="G1043" i="1" s="1"/>
  <c r="D1042" i="1"/>
  <c r="C1042" i="1"/>
  <c r="D1041" i="1"/>
  <c r="C1041" i="1"/>
  <c r="H1040" i="1"/>
  <c r="D1040" i="1"/>
  <c r="C1040" i="1"/>
  <c r="G1040" i="1" s="1"/>
  <c r="H1039" i="1"/>
  <c r="D1039" i="1"/>
  <c r="C1039" i="1"/>
  <c r="G1039" i="1" s="1"/>
  <c r="D1038" i="1"/>
  <c r="C1038" i="1"/>
  <c r="D1037" i="1"/>
  <c r="C1037" i="1"/>
  <c r="G1037" i="1" s="1"/>
  <c r="H1036" i="1"/>
  <c r="D1036" i="1"/>
  <c r="C1036" i="1"/>
  <c r="G1036" i="1" s="1"/>
  <c r="H1035" i="1"/>
  <c r="D1035" i="1"/>
  <c r="C1035" i="1"/>
  <c r="G1035" i="1" s="1"/>
  <c r="D1034" i="1"/>
  <c r="C1034" i="1"/>
  <c r="D1033" i="1"/>
  <c r="C1033" i="1"/>
  <c r="H1032" i="1"/>
  <c r="D1032" i="1"/>
  <c r="C1032" i="1"/>
  <c r="G1032" i="1" s="1"/>
  <c r="H1031" i="1"/>
  <c r="D1031" i="1"/>
  <c r="C1031" i="1"/>
  <c r="G1031" i="1" s="1"/>
  <c r="D1030" i="1"/>
  <c r="C1030" i="1"/>
  <c r="D1029" i="1"/>
  <c r="C1029" i="1"/>
  <c r="H1028" i="1"/>
  <c r="D1028" i="1"/>
  <c r="C1028" i="1"/>
  <c r="G1028" i="1" s="1"/>
  <c r="D1027" i="1"/>
  <c r="H1027" i="1" s="1"/>
  <c r="C1027" i="1"/>
  <c r="D1026" i="1"/>
  <c r="C1026" i="1"/>
  <c r="D1025" i="1"/>
  <c r="C1025" i="1"/>
  <c r="H1024" i="1"/>
  <c r="D1024" i="1"/>
  <c r="C1024" i="1"/>
  <c r="G1024"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G989" i="1"/>
  <c r="D989" i="1"/>
  <c r="C989" i="1"/>
  <c r="H989" i="1" s="1"/>
  <c r="D988" i="1"/>
  <c r="G988" i="1" s="1"/>
  <c r="C988" i="1"/>
  <c r="G987" i="1"/>
  <c r="D987" i="1"/>
  <c r="C987" i="1"/>
  <c r="H987" i="1" s="1"/>
  <c r="D986" i="1"/>
  <c r="G986" i="1" s="1"/>
  <c r="C986" i="1"/>
  <c r="D983" i="1"/>
  <c r="C983" i="1"/>
  <c r="D982" i="1"/>
  <c r="C982" i="1"/>
  <c r="G982" i="1" s="1"/>
  <c r="H981" i="1"/>
  <c r="D981" i="1"/>
  <c r="C981" i="1"/>
  <c r="G981" i="1" s="1"/>
  <c r="H980" i="1"/>
  <c r="D980" i="1"/>
  <c r="C980" i="1"/>
  <c r="G980" i="1" s="1"/>
  <c r="D979" i="1"/>
  <c r="C979" i="1"/>
  <c r="D978" i="1"/>
  <c r="C978" i="1"/>
  <c r="G978" i="1" s="1"/>
  <c r="H977" i="1"/>
  <c r="D977" i="1"/>
  <c r="C977" i="1"/>
  <c r="G977" i="1" s="1"/>
  <c r="H976" i="1"/>
  <c r="D976" i="1"/>
  <c r="C976" i="1"/>
  <c r="G976" i="1" s="1"/>
  <c r="D975" i="1"/>
  <c r="C975" i="1"/>
  <c r="D974" i="1"/>
  <c r="C974" i="1"/>
  <c r="G974" i="1" s="1"/>
  <c r="H973" i="1"/>
  <c r="D973" i="1"/>
  <c r="C973" i="1"/>
  <c r="G973" i="1" s="1"/>
  <c r="H972" i="1"/>
  <c r="D972" i="1"/>
  <c r="C972" i="1"/>
  <c r="G972" i="1" s="1"/>
  <c r="D971" i="1"/>
  <c r="C971" i="1"/>
  <c r="D970" i="1"/>
  <c r="C970" i="1"/>
  <c r="G970" i="1" s="1"/>
  <c r="H969" i="1"/>
  <c r="D969" i="1"/>
  <c r="C969" i="1"/>
  <c r="G969" i="1" s="1"/>
  <c r="H968" i="1"/>
  <c r="D968" i="1"/>
  <c r="C968" i="1"/>
  <c r="G968" i="1" s="1"/>
  <c r="D967" i="1"/>
  <c r="C967" i="1"/>
  <c r="D966" i="1"/>
  <c r="C966" i="1"/>
  <c r="G966" i="1" s="1"/>
  <c r="H965" i="1"/>
  <c r="D965" i="1"/>
  <c r="C965" i="1"/>
  <c r="G965" i="1" s="1"/>
  <c r="H964" i="1"/>
  <c r="D964" i="1"/>
  <c r="C964" i="1"/>
  <c r="G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D663" i="1"/>
  <c r="H663" i="1" s="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G645" i="1" s="1"/>
  <c r="C645" i="1"/>
  <c r="D644" i="1"/>
  <c r="H644" i="1" s="1"/>
  <c r="C644" i="1"/>
  <c r="D643" i="1"/>
  <c r="H643" i="1" s="1"/>
  <c r="C643" i="1"/>
  <c r="D642" i="1"/>
  <c r="H642" i="1" s="1"/>
  <c r="C642" i="1"/>
  <c r="H641" i="1"/>
  <c r="G641" i="1"/>
  <c r="D641" i="1"/>
  <c r="C641" i="1"/>
  <c r="D632" i="1"/>
  <c r="C632" i="1"/>
  <c r="D631" i="1"/>
  <c r="C631" i="1"/>
  <c r="D628" i="1"/>
  <c r="C628" i="1"/>
  <c r="D627" i="1"/>
  <c r="C627" i="1"/>
  <c r="H627" i="1" s="1"/>
  <c r="G626" i="1"/>
  <c r="D626" i="1"/>
  <c r="C626" i="1"/>
  <c r="H626" i="1" s="1"/>
  <c r="G625" i="1"/>
  <c r="D625" i="1"/>
  <c r="C625" i="1"/>
  <c r="H625" i="1" s="1"/>
  <c r="D624" i="1"/>
  <c r="C624" i="1"/>
  <c r="D623" i="1"/>
  <c r="C623" i="1"/>
  <c r="H623" i="1" s="1"/>
  <c r="G622" i="1"/>
  <c r="D622" i="1"/>
  <c r="C622" i="1"/>
  <c r="H622" i="1" s="1"/>
  <c r="G621" i="1"/>
  <c r="D621" i="1"/>
  <c r="C621" i="1"/>
  <c r="H621" i="1" s="1"/>
  <c r="D620" i="1"/>
  <c r="C620" i="1"/>
  <c r="D619" i="1"/>
  <c r="G618" i="1"/>
  <c r="D618" i="1"/>
  <c r="C618" i="1"/>
  <c r="H618" i="1" s="1"/>
  <c r="D617" i="1"/>
  <c r="C617" i="1"/>
  <c r="H617" i="1" s="1"/>
  <c r="D616" i="1"/>
  <c r="C616" i="1"/>
  <c r="G615" i="1"/>
  <c r="D615" i="1"/>
  <c r="C615" i="1"/>
  <c r="H615" i="1" s="1"/>
  <c r="G614" i="1"/>
  <c r="D614" i="1"/>
  <c r="C614" i="1"/>
  <c r="H614" i="1" s="1"/>
  <c r="D613" i="1"/>
  <c r="C613" i="1"/>
  <c r="H613" i="1" s="1"/>
  <c r="G612" i="1"/>
  <c r="D612" i="1"/>
  <c r="C612" i="1"/>
  <c r="H612" i="1" s="1"/>
  <c r="G611" i="1"/>
  <c r="C611" i="1"/>
  <c r="H611" i="1" s="1"/>
  <c r="D610" i="1"/>
  <c r="C610" i="1"/>
  <c r="G610" i="1" s="1"/>
  <c r="H609" i="1"/>
  <c r="D609" i="1"/>
  <c r="C609" i="1"/>
  <c r="G609" i="1" s="1"/>
  <c r="H608" i="1"/>
  <c r="D608" i="1"/>
  <c r="C608" i="1"/>
  <c r="G608" i="1" s="1"/>
  <c r="D607" i="1"/>
  <c r="C607" i="1"/>
  <c r="C606" i="1"/>
  <c r="H605" i="1"/>
  <c r="D605" i="1"/>
  <c r="C605" i="1"/>
  <c r="G605" i="1" s="1"/>
  <c r="H604" i="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C594" i="1"/>
  <c r="G594" i="1" s="1"/>
  <c r="H593" i="1"/>
  <c r="D593" i="1"/>
  <c r="C593" i="1"/>
  <c r="G593" i="1" s="1"/>
  <c r="H592" i="1"/>
  <c r="D592" i="1"/>
  <c r="C592" i="1"/>
  <c r="G592" i="1" s="1"/>
  <c r="D591" i="1"/>
  <c r="C591" i="1"/>
  <c r="G591" i="1" s="1"/>
  <c r="D590" i="1"/>
  <c r="C590" i="1"/>
  <c r="G590" i="1" s="1"/>
  <c r="H589" i="1"/>
  <c r="D589" i="1"/>
  <c r="C589" i="1"/>
  <c r="G589" i="1" s="1"/>
  <c r="H588" i="1"/>
  <c r="D588" i="1"/>
  <c r="C588" i="1"/>
  <c r="G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C575" i="1"/>
  <c r="D573" i="1"/>
  <c r="C573" i="1"/>
  <c r="H573" i="1" s="1"/>
  <c r="D572" i="1"/>
  <c r="C572" i="1"/>
  <c r="H572" i="1" s="1"/>
  <c r="G571" i="1"/>
  <c r="C571" i="1"/>
  <c r="H571" i="1" s="1"/>
  <c r="D570" i="1"/>
  <c r="C570" i="1"/>
  <c r="G570" i="1" s="1"/>
  <c r="D569" i="1"/>
  <c r="C569" i="1"/>
  <c r="G569" i="1" s="1"/>
  <c r="H568" i="1"/>
  <c r="D568" i="1"/>
  <c r="C568" i="1"/>
  <c r="G568" i="1" s="1"/>
  <c r="H567" i="1"/>
  <c r="D567" i="1"/>
  <c r="C567" i="1"/>
  <c r="G567" i="1" s="1"/>
  <c r="D566" i="1"/>
  <c r="C566" i="1"/>
  <c r="G566" i="1" s="1"/>
  <c r="D565" i="1"/>
  <c r="C565" i="1"/>
  <c r="G565" i="1" s="1"/>
  <c r="H564" i="1"/>
  <c r="D564" i="1"/>
  <c r="C564" i="1"/>
  <c r="G564" i="1" s="1"/>
  <c r="H563" i="1"/>
  <c r="D563" i="1"/>
  <c r="C563" i="1"/>
  <c r="G563" i="1" s="1"/>
  <c r="D562" i="1"/>
  <c r="C562" i="1"/>
  <c r="G562" i="1" s="1"/>
  <c r="H560" i="1"/>
  <c r="G560" i="1"/>
  <c r="D560" i="1"/>
  <c r="C560" i="1"/>
  <c r="H559" i="1"/>
  <c r="G559" i="1"/>
  <c r="D559" i="1"/>
  <c r="C559" i="1"/>
  <c r="H558" i="1"/>
  <c r="G558" i="1"/>
  <c r="D558" i="1"/>
  <c r="C558" i="1"/>
  <c r="H557" i="1"/>
  <c r="G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D521" i="1"/>
  <c r="C521" i="1"/>
  <c r="G521" i="1" s="1"/>
  <c r="D520" i="1"/>
  <c r="C520" i="1"/>
  <c r="G520" i="1" s="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1" i="1" s="1"/>
  <c r="G500" i="1"/>
  <c r="D500" i="1"/>
  <c r="C500" i="1"/>
  <c r="H500" i="1" s="1"/>
  <c r="G499" i="1"/>
  <c r="D499" i="1"/>
  <c r="C499" i="1"/>
  <c r="H499" i="1" s="1"/>
  <c r="D498" i="1"/>
  <c r="C498" i="1"/>
  <c r="H498" i="1" s="1"/>
  <c r="D497" i="1"/>
  <c r="C497" i="1"/>
  <c r="H497" i="1" s="1"/>
  <c r="C496" i="1"/>
  <c r="G495" i="1"/>
  <c r="D495" i="1"/>
  <c r="C495" i="1"/>
  <c r="H495" i="1" s="1"/>
  <c r="D494" i="1"/>
  <c r="C494" i="1"/>
  <c r="H494" i="1" s="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C457" i="1"/>
  <c r="H456" i="1"/>
  <c r="G456" i="1"/>
  <c r="D456" i="1"/>
  <c r="C456" i="1"/>
  <c r="H455" i="1"/>
  <c r="G455" i="1"/>
  <c r="D455" i="1"/>
  <c r="C455" i="1"/>
  <c r="H454" i="1"/>
  <c r="G454" i="1"/>
  <c r="D454" i="1"/>
  <c r="C454" i="1"/>
  <c r="C453" i="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C429" i="1"/>
  <c r="H429" i="1" s="1"/>
  <c r="H428" i="1"/>
  <c r="D428" i="1"/>
  <c r="C428" i="1"/>
  <c r="G428" i="1" s="1"/>
  <c r="H427" i="1"/>
  <c r="D427" i="1"/>
  <c r="C427" i="1"/>
  <c r="G427" i="1" s="1"/>
  <c r="D426" i="1"/>
  <c r="C426" i="1"/>
  <c r="G426" i="1" s="1"/>
  <c r="D425" i="1"/>
  <c r="C425" i="1"/>
  <c r="G425" i="1" s="1"/>
  <c r="H424" i="1"/>
  <c r="D424" i="1"/>
  <c r="C424" i="1"/>
  <c r="G424" i="1" s="1"/>
  <c r="H423" i="1"/>
  <c r="D423" i="1"/>
  <c r="C423" i="1"/>
  <c r="G423" i="1" s="1"/>
  <c r="D422" i="1"/>
  <c r="C422" i="1"/>
  <c r="G422" i="1" s="1"/>
  <c r="D421" i="1"/>
  <c r="C421" i="1"/>
  <c r="G421" i="1" s="1"/>
  <c r="H420" i="1"/>
  <c r="D420" i="1"/>
  <c r="C420" i="1"/>
  <c r="G420" i="1" s="1"/>
  <c r="H419" i="1"/>
  <c r="D419" i="1"/>
  <c r="C419" i="1"/>
  <c r="G419" i="1" s="1"/>
  <c r="D418" i="1"/>
  <c r="C418" i="1"/>
  <c r="G418" i="1" s="1"/>
  <c r="D417" i="1"/>
  <c r="C417" i="1"/>
  <c r="G417" i="1" s="1"/>
  <c r="H416" i="1"/>
  <c r="D416" i="1"/>
  <c r="C416" i="1"/>
  <c r="G416" i="1" s="1"/>
  <c r="D413" i="1"/>
  <c r="G413" i="1" s="1"/>
  <c r="C413" i="1"/>
  <c r="C412" i="1"/>
  <c r="C411" i="1"/>
  <c r="H406" i="1"/>
  <c r="G406" i="1"/>
  <c r="D406" i="1"/>
  <c r="C406" i="1"/>
  <c r="D405" i="1"/>
  <c r="H405" i="1" s="1"/>
  <c r="C405" i="1"/>
  <c r="G404" i="1"/>
  <c r="D404" i="1"/>
  <c r="H404" i="1" s="1"/>
  <c r="C404" i="1"/>
  <c r="D401" i="1"/>
  <c r="C401" i="1"/>
  <c r="G401" i="1" s="1"/>
  <c r="H400" i="1"/>
  <c r="D400" i="1"/>
  <c r="C400" i="1"/>
  <c r="G400" i="1" s="1"/>
  <c r="H399" i="1"/>
  <c r="D399" i="1"/>
  <c r="C399" i="1"/>
  <c r="D398" i="1"/>
  <c r="C398" i="1"/>
  <c r="G398" i="1" s="1"/>
  <c r="C397" i="1"/>
  <c r="H396" i="1"/>
  <c r="D396" i="1"/>
  <c r="C396" i="1"/>
  <c r="G396" i="1" s="1"/>
  <c r="H395" i="1"/>
  <c r="D395" i="1"/>
  <c r="C395" i="1"/>
  <c r="G395" i="1" s="1"/>
  <c r="D394" i="1"/>
  <c r="C394" i="1"/>
  <c r="G394" i="1" s="1"/>
  <c r="D393" i="1"/>
  <c r="C393" i="1"/>
  <c r="G393" i="1" s="1"/>
  <c r="H392" i="1"/>
  <c r="D392" i="1"/>
  <c r="C392" i="1"/>
  <c r="G392" i="1" s="1"/>
  <c r="D391" i="1"/>
  <c r="D390" i="1"/>
  <c r="C390" i="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H379" i="1"/>
  <c r="D379" i="1"/>
  <c r="C379" i="1"/>
  <c r="G379" i="1" s="1"/>
  <c r="D378" i="1"/>
  <c r="C378" i="1"/>
  <c r="G378" i="1" s="1"/>
  <c r="D377" i="1"/>
  <c r="C377" i="1"/>
  <c r="G377" i="1" s="1"/>
  <c r="H376" i="1"/>
  <c r="D376" i="1"/>
  <c r="C376" i="1"/>
  <c r="G376" i="1" s="1"/>
  <c r="H375" i="1"/>
  <c r="D375" i="1"/>
  <c r="C375" i="1"/>
  <c r="G375" i="1" s="1"/>
  <c r="D374" i="1"/>
  <c r="C374" i="1"/>
  <c r="H373" i="1"/>
  <c r="C373" i="1"/>
  <c r="D372" i="1"/>
  <c r="H372" i="1" s="1"/>
  <c r="C372" i="1"/>
  <c r="D371" i="1"/>
  <c r="G371" i="1" s="1"/>
  <c r="C371" i="1"/>
  <c r="D370" i="1"/>
  <c r="G370" i="1" s="1"/>
  <c r="C370" i="1"/>
  <c r="D369" i="1"/>
  <c r="H369" i="1" s="1"/>
  <c r="C369" i="1"/>
  <c r="D368" i="1"/>
  <c r="H368" i="1" s="1"/>
  <c r="C368" i="1"/>
  <c r="D367" i="1"/>
  <c r="G367" i="1" s="1"/>
  <c r="C367" i="1"/>
  <c r="D366" i="1"/>
  <c r="H366" i="1" s="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G344" i="1"/>
  <c r="D344" i="1"/>
  <c r="C344" i="1"/>
  <c r="H344" i="1" s="1"/>
  <c r="G343" i="1"/>
  <c r="D343" i="1"/>
  <c r="C343" i="1"/>
  <c r="H343" i="1" s="1"/>
  <c r="D342" i="1"/>
  <c r="C342" i="1"/>
  <c r="H342" i="1" s="1"/>
  <c r="D341" i="1"/>
  <c r="C341" i="1"/>
  <c r="H341" i="1" s="1"/>
  <c r="G340" i="1"/>
  <c r="D340" i="1"/>
  <c r="C340" i="1"/>
  <c r="H340" i="1" s="1"/>
  <c r="D339" i="1"/>
  <c r="D338" i="1"/>
  <c r="C338" i="1"/>
  <c r="H338" i="1" s="1"/>
  <c r="D337" i="1"/>
  <c r="C337" i="1"/>
  <c r="H337" i="1" s="1"/>
  <c r="G336" i="1"/>
  <c r="D336" i="1"/>
  <c r="C336" i="1"/>
  <c r="H336" i="1" s="1"/>
  <c r="G335" i="1"/>
  <c r="D335" i="1"/>
  <c r="C335" i="1"/>
  <c r="H335" i="1" s="1"/>
  <c r="C334" i="1"/>
  <c r="H334" i="1" s="1"/>
  <c r="H333" i="1"/>
  <c r="D333" i="1"/>
  <c r="C333" i="1"/>
  <c r="G333" i="1" s="1"/>
  <c r="H332" i="1"/>
  <c r="D332" i="1"/>
  <c r="C332" i="1"/>
  <c r="G332" i="1" s="1"/>
  <c r="D331" i="1"/>
  <c r="C331" i="1"/>
  <c r="G331" i="1" s="1"/>
  <c r="D330" i="1"/>
  <c r="C330" i="1"/>
  <c r="G330" i="1" s="1"/>
  <c r="H329" i="1"/>
  <c r="D329" i="1"/>
  <c r="C329" i="1"/>
  <c r="G329" i="1" s="1"/>
  <c r="H328" i="1"/>
  <c r="D328" i="1"/>
  <c r="C328" i="1"/>
  <c r="G328" i="1" s="1"/>
  <c r="D327" i="1"/>
  <c r="C327" i="1"/>
  <c r="G327" i="1" s="1"/>
  <c r="H326" i="1"/>
  <c r="C326" i="1"/>
  <c r="G326" i="1" s="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D292" i="1"/>
  <c r="C292" i="1"/>
  <c r="D291" i="1"/>
  <c r="C291" i="1"/>
  <c r="H291" i="1" s="1"/>
  <c r="D290" i="1"/>
  <c r="C290" i="1"/>
  <c r="D289" i="1"/>
  <c r="C289" i="1"/>
  <c r="H289" i="1" s="1"/>
  <c r="D288" i="1"/>
  <c r="C288" i="1"/>
  <c r="H284" i="1"/>
  <c r="D284" i="1"/>
  <c r="C284" i="1"/>
  <c r="G284" i="1" s="1"/>
  <c r="D283" i="1"/>
  <c r="C283" i="1"/>
  <c r="G283" i="1" s="1"/>
  <c r="D282" i="1"/>
  <c r="C282" i="1"/>
  <c r="G282" i="1" s="1"/>
  <c r="H281" i="1"/>
  <c r="D281" i="1"/>
  <c r="C281" i="1"/>
  <c r="G281" i="1" s="1"/>
  <c r="H280" i="1"/>
  <c r="D280" i="1"/>
  <c r="C280" i="1"/>
  <c r="G280" i="1" s="1"/>
  <c r="D279" i="1"/>
  <c r="C279" i="1"/>
  <c r="G279" i="1" s="1"/>
  <c r="D278" i="1"/>
  <c r="C278" i="1"/>
  <c r="G278" i="1" s="1"/>
  <c r="H277" i="1"/>
  <c r="D277" i="1"/>
  <c r="C277" i="1"/>
  <c r="G277" i="1" s="1"/>
  <c r="H276" i="1"/>
  <c r="D276" i="1"/>
  <c r="C276" i="1"/>
  <c r="G276" i="1" s="1"/>
  <c r="D275" i="1"/>
  <c r="C275" i="1"/>
  <c r="G275" i="1" s="1"/>
  <c r="D274" i="1"/>
  <c r="C274" i="1"/>
  <c r="G274" i="1" s="1"/>
  <c r="H273" i="1"/>
  <c r="D273" i="1"/>
  <c r="C273" i="1"/>
  <c r="D272" i="1"/>
  <c r="H272" i="1" s="1"/>
  <c r="C272" i="1"/>
  <c r="D271" i="1"/>
  <c r="C271" i="1"/>
  <c r="G271" i="1" s="1"/>
  <c r="D270" i="1"/>
  <c r="C270" i="1"/>
  <c r="C269" i="1"/>
  <c r="G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H260" i="1"/>
  <c r="G260" i="1"/>
  <c r="C260" i="1"/>
  <c r="C259" i="1"/>
  <c r="G258" i="1"/>
  <c r="D258" i="1"/>
  <c r="C258" i="1"/>
  <c r="H258" i="1" s="1"/>
  <c r="G257" i="1"/>
  <c r="D257" i="1"/>
  <c r="C257" i="1"/>
  <c r="H257" i="1" s="1"/>
  <c r="G256" i="1"/>
  <c r="D256" i="1"/>
  <c r="C256" i="1"/>
  <c r="H256" i="1" s="1"/>
  <c r="D255" i="1"/>
  <c r="C255" i="1"/>
  <c r="H255" i="1" s="1"/>
  <c r="D254" i="1"/>
  <c r="C254" i="1"/>
  <c r="H254" i="1" s="1"/>
  <c r="G253" i="1"/>
  <c r="D253" i="1"/>
  <c r="C253" i="1"/>
  <c r="H253" i="1" s="1"/>
  <c r="G252" i="1"/>
  <c r="D252" i="1"/>
  <c r="C252" i="1"/>
  <c r="H252" i="1" s="1"/>
  <c r="D251" i="1"/>
  <c r="C251" i="1"/>
  <c r="H251" i="1" s="1"/>
  <c r="D250" i="1"/>
  <c r="C250" i="1"/>
  <c r="H250" i="1" s="1"/>
  <c r="G249" i="1"/>
  <c r="D249" i="1"/>
  <c r="C249" i="1"/>
  <c r="H249" i="1" s="1"/>
  <c r="C248" i="1"/>
  <c r="H248" i="1" s="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H226" i="1"/>
  <c r="G226" i="1"/>
  <c r="D226" i="1"/>
  <c r="C226" i="1"/>
  <c r="H225" i="1"/>
  <c r="G225" i="1"/>
  <c r="D225" i="1"/>
  <c r="C225" i="1"/>
  <c r="C224" i="1"/>
  <c r="H223" i="1"/>
  <c r="G223" i="1"/>
  <c r="D223" i="1"/>
  <c r="C223" i="1"/>
  <c r="H222" i="1"/>
  <c r="G222" i="1"/>
  <c r="D222" i="1"/>
  <c r="C222" i="1"/>
  <c r="H221" i="1"/>
  <c r="G221" i="1"/>
  <c r="D221" i="1"/>
  <c r="C221" i="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0" i="1"/>
  <c r="H210" i="1" s="1"/>
  <c r="C210" i="1"/>
  <c r="D209" i="1"/>
  <c r="C209" i="1"/>
  <c r="D208" i="1"/>
  <c r="C208" i="1"/>
  <c r="H207" i="1"/>
  <c r="D207" i="1"/>
  <c r="C207" i="1"/>
  <c r="G207" i="1" s="1"/>
  <c r="D206" i="1"/>
  <c r="H206" i="1" s="1"/>
  <c r="C206" i="1"/>
  <c r="D205" i="1"/>
  <c r="C205" i="1"/>
  <c r="G205" i="1" s="1"/>
  <c r="D204" i="1"/>
  <c r="C204" i="1"/>
  <c r="G204" i="1" s="1"/>
  <c r="H203" i="1"/>
  <c r="D203" i="1"/>
  <c r="C203" i="1"/>
  <c r="G203" i="1" s="1"/>
  <c r="H202" i="1"/>
  <c r="D202" i="1"/>
  <c r="C202" i="1"/>
  <c r="G202" i="1" s="1"/>
  <c r="D201" i="1"/>
  <c r="C201" i="1"/>
  <c r="G201" i="1" s="1"/>
  <c r="D200" i="1"/>
  <c r="C200" i="1"/>
  <c r="G200" i="1" s="1"/>
  <c r="H199" i="1"/>
  <c r="D199" i="1"/>
  <c r="C199" i="1"/>
  <c r="G199" i="1" s="1"/>
  <c r="C198" i="1"/>
  <c r="G198" i="1" s="1"/>
  <c r="D197" i="1"/>
  <c r="C197" i="1"/>
  <c r="H197" i="1" s="1"/>
  <c r="D196" i="1"/>
  <c r="C196" i="1"/>
  <c r="H196" i="1" s="1"/>
  <c r="D195" i="1"/>
  <c r="C195" i="1"/>
  <c r="H195" i="1" s="1"/>
  <c r="D194" i="1"/>
  <c r="C194" i="1"/>
  <c r="H194" i="1" s="1"/>
  <c r="D193" i="1"/>
  <c r="C193" i="1"/>
  <c r="H193" i="1" s="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G164" i="1" s="1"/>
  <c r="C164" i="1"/>
  <c r="D163" i="1"/>
  <c r="C163" i="1"/>
  <c r="H163" i="1" s="1"/>
  <c r="D162" i="1"/>
  <c r="C162" i="1"/>
  <c r="H162" i="1" s="1"/>
  <c r="D161" i="1"/>
  <c r="G161" i="1" s="1"/>
  <c r="C161" i="1"/>
  <c r="H161" i="1" s="1"/>
  <c r="C160" i="1"/>
  <c r="D158" i="1"/>
  <c r="H158" i="1" s="1"/>
  <c r="C158" i="1"/>
  <c r="D157" i="1"/>
  <c r="H157" i="1" s="1"/>
  <c r="C157" i="1"/>
  <c r="G157" i="1" s="1"/>
  <c r="D156" i="1"/>
  <c r="C156" i="1"/>
  <c r="G156" i="1" s="1"/>
  <c r="C155" i="1"/>
  <c r="G155" i="1" s="1"/>
  <c r="D154" i="1"/>
  <c r="H154" i="1" s="1"/>
  <c r="C154" i="1"/>
  <c r="D153" i="1"/>
  <c r="H153" i="1" s="1"/>
  <c r="C153" i="1"/>
  <c r="D152" i="1"/>
  <c r="H152" i="1" s="1"/>
  <c r="C152" i="1"/>
  <c r="D151" i="1"/>
  <c r="H151" i="1" s="1"/>
  <c r="C151" i="1"/>
  <c r="D150" i="1"/>
  <c r="H150" i="1" s="1"/>
  <c r="C150" i="1"/>
  <c r="D149" i="1"/>
  <c r="H149" i="1" s="1"/>
  <c r="C149" i="1"/>
  <c r="C148" i="1"/>
  <c r="D146" i="1"/>
  <c r="C146" i="1"/>
  <c r="H146" i="1" s="1"/>
  <c r="G145" i="1"/>
  <c r="D145" i="1"/>
  <c r="C145" i="1"/>
  <c r="H145" i="1" s="1"/>
  <c r="G144" i="1"/>
  <c r="D144" i="1"/>
  <c r="C144" i="1"/>
  <c r="H144" i="1" s="1"/>
  <c r="D143" i="1"/>
  <c r="C143" i="1"/>
  <c r="H143" i="1" s="1"/>
  <c r="D142" i="1"/>
  <c r="C142" i="1"/>
  <c r="H142" i="1" s="1"/>
  <c r="G141" i="1"/>
  <c r="D141" i="1"/>
  <c r="C141" i="1"/>
  <c r="H141" i="1" s="1"/>
  <c r="G140" i="1"/>
  <c r="D140" i="1"/>
  <c r="C140" i="1"/>
  <c r="H140" i="1" s="1"/>
  <c r="D139" i="1"/>
  <c r="C139" i="1"/>
  <c r="H139" i="1" s="1"/>
  <c r="D138" i="1"/>
  <c r="C138" i="1"/>
  <c r="H138" i="1" s="1"/>
  <c r="G137" i="1"/>
  <c r="D137" i="1"/>
  <c r="C137" i="1"/>
  <c r="H137" i="1" s="1"/>
  <c r="G136" i="1"/>
  <c r="D136" i="1"/>
  <c r="C136" i="1"/>
  <c r="H136" i="1" s="1"/>
  <c r="D135" i="1"/>
  <c r="D134" i="1"/>
  <c r="C134" i="1"/>
  <c r="H134" i="1" s="1"/>
  <c r="D133" i="1"/>
  <c r="G133" i="1" s="1"/>
  <c r="C133" i="1"/>
  <c r="D132" i="1"/>
  <c r="G132" i="1" s="1"/>
  <c r="C132" i="1"/>
  <c r="H132" i="1" s="1"/>
  <c r="D131" i="1"/>
  <c r="C131" i="1"/>
  <c r="H131" i="1" s="1"/>
  <c r="C130" i="1"/>
  <c r="C129" i="1"/>
  <c r="D128" i="1"/>
  <c r="C128" i="1"/>
  <c r="G128" i="1" s="1"/>
  <c r="D127" i="1"/>
  <c r="C127" i="1"/>
  <c r="G127" i="1" s="1"/>
  <c r="D126" i="1"/>
  <c r="H126" i="1" s="1"/>
  <c r="C126" i="1"/>
  <c r="D125" i="1"/>
  <c r="H125" i="1" s="1"/>
  <c r="C125" i="1"/>
  <c r="G125" i="1" s="1"/>
  <c r="C124" i="1"/>
  <c r="D123" i="1"/>
  <c r="C123" i="1"/>
  <c r="H122" i="1"/>
  <c r="D122" i="1"/>
  <c r="C122" i="1"/>
  <c r="G122" i="1" s="1"/>
  <c r="C121" i="1"/>
  <c r="C120" i="1"/>
  <c r="D119" i="1"/>
  <c r="C119" i="1"/>
  <c r="G119" i="1" s="1"/>
  <c r="H118" i="1"/>
  <c r="D118" i="1"/>
  <c r="C118" i="1"/>
  <c r="G118" i="1" s="1"/>
  <c r="H117" i="1"/>
  <c r="G117" i="1"/>
  <c r="D117" i="1"/>
  <c r="C117" i="1"/>
  <c r="C116" i="1"/>
  <c r="G115" i="1"/>
  <c r="D115" i="1"/>
  <c r="C115" i="1"/>
  <c r="H115" i="1" s="1"/>
  <c r="G114" i="1"/>
  <c r="D114" i="1"/>
  <c r="C114" i="1"/>
  <c r="H114" i="1" s="1"/>
  <c r="D113" i="1"/>
  <c r="G113" i="1" s="1"/>
  <c r="C113" i="1"/>
  <c r="H113" i="1" s="1"/>
  <c r="G112" i="1"/>
  <c r="D112" i="1"/>
  <c r="C112" i="1"/>
  <c r="H112" i="1" s="1"/>
  <c r="G111" i="1"/>
  <c r="D111" i="1"/>
  <c r="C111" i="1"/>
  <c r="H111" i="1" s="1"/>
  <c r="G110" i="1"/>
  <c r="D110" i="1"/>
  <c r="C110" i="1"/>
  <c r="H110" i="1" s="1"/>
  <c r="G109" i="1"/>
  <c r="D109" i="1"/>
  <c r="C109" i="1"/>
  <c r="H109" i="1" s="1"/>
  <c r="D108" i="1"/>
  <c r="G108" i="1" s="1"/>
  <c r="C108" i="1"/>
  <c r="H108" i="1" s="1"/>
  <c r="G107" i="1"/>
  <c r="D107" i="1"/>
  <c r="C107" i="1"/>
  <c r="H107" i="1" s="1"/>
  <c r="G106" i="1"/>
  <c r="D106" i="1"/>
  <c r="C106" i="1"/>
  <c r="H106" i="1" s="1"/>
  <c r="G105" i="1"/>
  <c r="D105" i="1"/>
  <c r="C105" i="1"/>
  <c r="H105" i="1" s="1"/>
  <c r="G104" i="1"/>
  <c r="D104" i="1"/>
  <c r="C104" i="1"/>
  <c r="H104" i="1" s="1"/>
  <c r="G103" i="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H77" i="1"/>
  <c r="D77" i="1"/>
  <c r="C77" i="1"/>
  <c r="G77" i="1" s="1"/>
  <c r="H76" i="1"/>
  <c r="D76" i="1"/>
  <c r="C76" i="1"/>
  <c r="G76" i="1" s="1"/>
  <c r="H75" i="1"/>
  <c r="D75" i="1"/>
  <c r="C75" i="1"/>
  <c r="G75" i="1" s="1"/>
  <c r="H74" i="1"/>
  <c r="D74" i="1"/>
  <c r="C74" i="1"/>
  <c r="G74" i="1" s="1"/>
  <c r="H73" i="1"/>
  <c r="D73" i="1"/>
  <c r="C73" i="1"/>
  <c r="G73" i="1" s="1"/>
  <c r="H72" i="1"/>
  <c r="D72" i="1"/>
  <c r="C72" i="1"/>
  <c r="G72" i="1" s="1"/>
  <c r="D71" i="1"/>
  <c r="H71" i="1" s="1"/>
  <c r="C71" i="1"/>
  <c r="G71" i="1" s="1"/>
  <c r="C70" i="1"/>
  <c r="H69" i="1"/>
  <c r="D69" i="1"/>
  <c r="C69" i="1"/>
  <c r="G69" i="1" s="1"/>
  <c r="H68" i="1"/>
  <c r="D68" i="1"/>
  <c r="C68" i="1"/>
  <c r="G68" i="1" s="1"/>
  <c r="H67" i="1"/>
  <c r="D67" i="1"/>
  <c r="C67" i="1"/>
  <c r="G67" i="1" s="1"/>
  <c r="D66" i="1"/>
  <c r="H66" i="1" s="1"/>
  <c r="C66" i="1"/>
  <c r="D65" i="1"/>
  <c r="H65" i="1" s="1"/>
  <c r="C65" i="1"/>
  <c r="C64" i="1"/>
  <c r="H63" i="1"/>
  <c r="D63" i="1"/>
  <c r="C63" i="1"/>
  <c r="G63" i="1" s="1"/>
  <c r="H62" i="1"/>
  <c r="D62" i="1"/>
  <c r="C62" i="1"/>
  <c r="G62" i="1" s="1"/>
  <c r="H61" i="1"/>
  <c r="D61" i="1"/>
  <c r="C61" i="1"/>
  <c r="G61" i="1" s="1"/>
  <c r="H60" i="1"/>
  <c r="D60" i="1"/>
  <c r="C60" i="1"/>
  <c r="G60" i="1" s="1"/>
  <c r="D59" i="1"/>
  <c r="H59" i="1" s="1"/>
  <c r="C59" i="1"/>
  <c r="G59"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C50" i="1"/>
  <c r="G49" i="1"/>
  <c r="D49" i="1"/>
  <c r="C49" i="1"/>
  <c r="H49" i="1" s="1"/>
  <c r="G48" i="1"/>
  <c r="D48" i="1"/>
  <c r="C48" i="1"/>
  <c r="H48" i="1" s="1"/>
  <c r="G47" i="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C36" i="1"/>
  <c r="H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606" i="1" l="1"/>
  <c r="H606" i="1" s="1"/>
  <c r="G607" i="1"/>
  <c r="G123" i="1"/>
  <c r="E287" i="9"/>
  <c r="E288" i="9"/>
  <c r="B288" i="9" s="1"/>
  <c r="E293" i="9"/>
  <c r="B293" i="9" s="1"/>
  <c r="E303" i="9"/>
  <c r="B303" i="9" s="1"/>
  <c r="E27" i="9"/>
  <c r="B27" i="9" s="1"/>
  <c r="E89" i="6"/>
  <c r="D1383" i="1" s="1"/>
  <c r="H164" i="1"/>
  <c r="H290" i="1"/>
  <c r="G632" i="1"/>
  <c r="H292" i="1"/>
  <c r="H413" i="1"/>
  <c r="H288" i="1"/>
  <c r="D412" i="1"/>
  <c r="H412" i="1" s="1"/>
  <c r="G631" i="1"/>
  <c r="G663" i="1"/>
  <c r="E50" i="4"/>
  <c r="D46" i="1" s="1"/>
  <c r="H1579" i="1"/>
  <c r="G1576" i="1"/>
  <c r="H1577" i="1"/>
  <c r="G1578" i="1"/>
  <c r="H1561" i="1"/>
  <c r="H1563" i="1"/>
  <c r="G1562" i="1"/>
  <c r="H1530" i="1"/>
  <c r="G1530" i="1"/>
  <c r="D49" i="8"/>
  <c r="C1524" i="1" s="1"/>
  <c r="H1533" i="1"/>
  <c r="H1521" i="1"/>
  <c r="G1520" i="1"/>
  <c r="G1511" i="1"/>
  <c r="G1499" i="1"/>
  <c r="H1499" i="1"/>
  <c r="H1501" i="1"/>
  <c r="H1509" i="1"/>
  <c r="G1510" i="1"/>
  <c r="G1484" i="1"/>
  <c r="G1488" i="1"/>
  <c r="G1490" i="1"/>
  <c r="H1492" i="1"/>
  <c r="H1483" i="1"/>
  <c r="G1487" i="1"/>
  <c r="H1491" i="1"/>
  <c r="G1445" i="1"/>
  <c r="J1445" i="1"/>
  <c r="G1227" i="1"/>
  <c r="G1229" i="1"/>
  <c r="G1230" i="1"/>
  <c r="G1231" i="1"/>
  <c r="G1232" i="1"/>
  <c r="G1233" i="1"/>
  <c r="G1224" i="1"/>
  <c r="G1192" i="1"/>
  <c r="H1163" i="1"/>
  <c r="H1155" i="1"/>
  <c r="D1142" i="1"/>
  <c r="H1142" i="1" s="1"/>
  <c r="G1138" i="1"/>
  <c r="E146" i="5"/>
  <c r="D1124" i="1" s="1"/>
  <c r="D1127" i="1"/>
  <c r="G1127" i="1" s="1"/>
  <c r="G1041" i="1"/>
  <c r="G1033" i="1"/>
  <c r="G1025" i="1"/>
  <c r="G1027" i="1"/>
  <c r="G1029" i="1"/>
  <c r="F35" i="5"/>
  <c r="G1007" i="1"/>
  <c r="H1007" i="1"/>
  <c r="E12" i="5"/>
  <c r="D990" i="1" s="1"/>
  <c r="F29" i="5"/>
  <c r="H986" i="1"/>
  <c r="H988" i="1"/>
  <c r="F220" i="9"/>
  <c r="B220" i="9"/>
  <c r="E275" i="9"/>
  <c r="B275" i="9" s="1"/>
  <c r="G642" i="1"/>
  <c r="G643" i="1"/>
  <c r="G644" i="1"/>
  <c r="H645" i="1"/>
  <c r="F612" i="4"/>
  <c r="F268" i="9"/>
  <c r="B268" i="9" s="1"/>
  <c r="G606" i="1"/>
  <c r="H496" i="1"/>
  <c r="G405" i="1"/>
  <c r="G397" i="1"/>
  <c r="G399" i="1"/>
  <c r="F402" i="4"/>
  <c r="G390" i="1"/>
  <c r="G374" i="1"/>
  <c r="E363" i="4"/>
  <c r="D358" i="1" s="1"/>
  <c r="G373" i="1"/>
  <c r="G366" i="1"/>
  <c r="G368" i="1"/>
  <c r="G369" i="1"/>
  <c r="G372" i="1"/>
  <c r="H364" i="1"/>
  <c r="H365" i="1"/>
  <c r="H367" i="1"/>
  <c r="H370" i="1"/>
  <c r="H371" i="1"/>
  <c r="G307" i="1"/>
  <c r="H307" i="1"/>
  <c r="F312" i="4"/>
  <c r="H411" i="1"/>
  <c r="G411" i="1"/>
  <c r="E643" i="4"/>
  <c r="D637" i="1" s="1"/>
  <c r="G273" i="1"/>
  <c r="G270" i="1"/>
  <c r="G272" i="1"/>
  <c r="B225" i="9"/>
  <c r="G206" i="1"/>
  <c r="G209" i="1"/>
  <c r="F210" i="4"/>
  <c r="G208" i="1"/>
  <c r="G210" i="1"/>
  <c r="H173" i="1"/>
  <c r="G173" i="1"/>
  <c r="F177" i="4"/>
  <c r="G174" i="1"/>
  <c r="G175" i="1"/>
  <c r="G176" i="1"/>
  <c r="G177" i="1"/>
  <c r="G178" i="1"/>
  <c r="G179" i="1"/>
  <c r="G180" i="1"/>
  <c r="G181" i="1"/>
  <c r="G182" i="1"/>
  <c r="G183" i="1"/>
  <c r="B221" i="9"/>
  <c r="G166" i="1"/>
  <c r="G167" i="1"/>
  <c r="G168" i="1"/>
  <c r="G169" i="1"/>
  <c r="G170" i="1"/>
  <c r="G171" i="1"/>
  <c r="G172" i="1"/>
  <c r="F169" i="4"/>
  <c r="H160" i="1"/>
  <c r="E163" i="4"/>
  <c r="D159" i="1" s="1"/>
  <c r="G158" i="1"/>
  <c r="F159" i="4"/>
  <c r="G149" i="1"/>
  <c r="G150" i="1"/>
  <c r="G151" i="1"/>
  <c r="G152" i="1"/>
  <c r="G153" i="1"/>
  <c r="G154" i="1"/>
  <c r="E133" i="4"/>
  <c r="D129" i="1" s="1"/>
  <c r="G129" i="1" s="1"/>
  <c r="D130" i="1"/>
  <c r="G130" i="1" s="1"/>
  <c r="F133" i="4"/>
  <c r="H133" i="1"/>
  <c r="E124" i="4"/>
  <c r="D120" i="1" s="1"/>
  <c r="G120" i="1" s="1"/>
  <c r="G124" i="1"/>
  <c r="G126" i="1"/>
  <c r="F128" i="4"/>
  <c r="D121" i="1"/>
  <c r="H121" i="1" s="1"/>
  <c r="F125" i="4"/>
  <c r="B217" i="9"/>
  <c r="F83" i="4"/>
  <c r="D79" i="1"/>
  <c r="H79" i="1" s="1"/>
  <c r="G70" i="1"/>
  <c r="D70" i="1"/>
  <c r="H70" i="1" s="1"/>
  <c r="D64" i="1"/>
  <c r="H64" i="1" s="1"/>
  <c r="G64" i="1"/>
  <c r="G65" i="1"/>
  <c r="F68" i="4"/>
  <c r="G66" i="1"/>
  <c r="H620" i="1"/>
  <c r="G620" i="1"/>
  <c r="G1030" i="1"/>
  <c r="H1030" i="1"/>
  <c r="G1128" i="1"/>
  <c r="H1128" i="1"/>
  <c r="G1144" i="1"/>
  <c r="H1144" i="1"/>
  <c r="G1199" i="1"/>
  <c r="H1199" i="1"/>
  <c r="H1388" i="1"/>
  <c r="G1388" i="1"/>
  <c r="H1394" i="1"/>
  <c r="G1394" i="1"/>
  <c r="H1398" i="1"/>
  <c r="G1398" i="1"/>
  <c r="H1412" i="1"/>
  <c r="G1412" i="1"/>
  <c r="H1416" i="1"/>
  <c r="G1416" i="1"/>
  <c r="H1422" i="1"/>
  <c r="G1422" i="1"/>
  <c r="H1531" i="1"/>
  <c r="G1531" i="1"/>
  <c r="G1571" i="1"/>
  <c r="H1571" i="1"/>
  <c r="H271" i="1"/>
  <c r="H275" i="1"/>
  <c r="H279" i="1"/>
  <c r="H283" i="1"/>
  <c r="H327" i="1"/>
  <c r="H331" i="1"/>
  <c r="G334" i="1"/>
  <c r="G338" i="1"/>
  <c r="G342" i="1"/>
  <c r="H374" i="1"/>
  <c r="H378" i="1"/>
  <c r="H382" i="1"/>
  <c r="H386" i="1"/>
  <c r="H390" i="1"/>
  <c r="H394" i="1"/>
  <c r="H398" i="1"/>
  <c r="H418" i="1"/>
  <c r="H422" i="1"/>
  <c r="H426" i="1"/>
  <c r="G429" i="1"/>
  <c r="G433" i="1"/>
  <c r="G437" i="1"/>
  <c r="G441" i="1"/>
  <c r="G445" i="1"/>
  <c r="G449" i="1"/>
  <c r="H467" i="1"/>
  <c r="H471" i="1"/>
  <c r="H475" i="1"/>
  <c r="G482" i="1"/>
  <c r="G486" i="1"/>
  <c r="G490" i="1"/>
  <c r="G494" i="1"/>
  <c r="G498" i="1"/>
  <c r="G501" i="1"/>
  <c r="G519" i="1"/>
  <c r="H520" i="1"/>
  <c r="H562" i="1"/>
  <c r="H566" i="1"/>
  <c r="H570" i="1"/>
  <c r="G573" i="1"/>
  <c r="H591" i="1"/>
  <c r="H595" i="1"/>
  <c r="H599" i="1"/>
  <c r="H603" i="1"/>
  <c r="H607" i="1"/>
  <c r="H616" i="1"/>
  <c r="G616" i="1"/>
  <c r="G617" i="1"/>
  <c r="G627" i="1"/>
  <c r="H632" i="1"/>
  <c r="G967" i="1"/>
  <c r="H967" i="1"/>
  <c r="G975" i="1"/>
  <c r="H975" i="1"/>
  <c r="G983" i="1"/>
  <c r="H983"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J1439" i="1"/>
  <c r="H1439" i="1"/>
  <c r="G1439" i="1"/>
  <c r="I1439" i="1" s="1"/>
  <c r="I1471" i="1"/>
  <c r="G1038" i="1"/>
  <c r="H1038" i="1"/>
  <c r="G1120" i="1"/>
  <c r="H1120" i="1"/>
  <c r="G1191" i="1"/>
  <c r="H1191" i="1"/>
  <c r="H1216" i="1"/>
  <c r="G1216" i="1"/>
  <c r="H1220" i="1"/>
  <c r="G1220" i="1"/>
  <c r="H1386" i="1"/>
  <c r="G1386" i="1"/>
  <c r="H1392" i="1"/>
  <c r="G1392" i="1"/>
  <c r="H1396" i="1"/>
  <c r="G1396" i="1"/>
  <c r="H1400" i="1"/>
  <c r="G1400" i="1"/>
  <c r="H1404" i="1"/>
  <c r="G1404" i="1"/>
  <c r="H1406" i="1"/>
  <c r="G1406" i="1"/>
  <c r="H1410" i="1"/>
  <c r="G1410" i="1"/>
  <c r="H1414" i="1"/>
  <c r="G1414" i="1"/>
  <c r="H1418" i="1"/>
  <c r="G1418" i="1"/>
  <c r="H1539" i="1"/>
  <c r="G1539" i="1"/>
  <c r="H1547" i="1"/>
  <c r="G1547" i="1"/>
  <c r="G1555" i="1"/>
  <c r="H1555" i="1"/>
  <c r="D224" i="1"/>
  <c r="E224" i="4"/>
  <c r="D220" i="1" s="1"/>
  <c r="D224" i="4"/>
  <c r="F231" i="4"/>
  <c r="H198" i="1"/>
  <c r="G248" i="1"/>
  <c r="G36" i="1"/>
  <c r="G37" i="1"/>
  <c r="G38" i="1"/>
  <c r="G39" i="1"/>
  <c r="G40" i="1"/>
  <c r="G41" i="1"/>
  <c r="G42" i="1"/>
  <c r="G43" i="1"/>
  <c r="G44" i="1"/>
  <c r="G45" i="1"/>
  <c r="G80" i="1"/>
  <c r="G81" i="1"/>
  <c r="G82" i="1"/>
  <c r="G83" i="1"/>
  <c r="G84" i="1"/>
  <c r="G85" i="1"/>
  <c r="G86" i="1"/>
  <c r="G87" i="1"/>
  <c r="G88" i="1"/>
  <c r="G89" i="1"/>
  <c r="G90" i="1"/>
  <c r="G91" i="1"/>
  <c r="G92" i="1"/>
  <c r="G93" i="1"/>
  <c r="G94" i="1"/>
  <c r="G95" i="1"/>
  <c r="G96" i="1"/>
  <c r="G97" i="1"/>
  <c r="G98" i="1"/>
  <c r="G99" i="1"/>
  <c r="G100" i="1"/>
  <c r="G101" i="1"/>
  <c r="H120" i="1"/>
  <c r="H124" i="1"/>
  <c r="H128" i="1"/>
  <c r="G131" i="1"/>
  <c r="G139" i="1"/>
  <c r="G143" i="1"/>
  <c r="H156" i="1"/>
  <c r="G163" i="1"/>
  <c r="G193" i="1"/>
  <c r="G194" i="1"/>
  <c r="G195" i="1"/>
  <c r="G196" i="1"/>
  <c r="G197" i="1"/>
  <c r="H201" i="1"/>
  <c r="H205" i="1"/>
  <c r="H209" i="1"/>
  <c r="G212" i="1"/>
  <c r="G216" i="1"/>
  <c r="C227" i="1"/>
  <c r="H228" i="1"/>
  <c r="H232" i="1"/>
  <c r="H236" i="1"/>
  <c r="H240" i="1"/>
  <c r="H244" i="1"/>
  <c r="G251" i="1"/>
  <c r="G255" i="1"/>
  <c r="H270" i="1"/>
  <c r="H274" i="1"/>
  <c r="H278" i="1"/>
  <c r="H282" i="1"/>
  <c r="G288" i="1"/>
  <c r="G289" i="1"/>
  <c r="G290" i="1"/>
  <c r="G291" i="1"/>
  <c r="G292" i="1"/>
  <c r="H330" i="1"/>
  <c r="G337" i="1"/>
  <c r="G341" i="1"/>
  <c r="H377" i="1"/>
  <c r="H381" i="1"/>
  <c r="H385" i="1"/>
  <c r="H389" i="1"/>
  <c r="H393" i="1"/>
  <c r="H397" i="1"/>
  <c r="H401" i="1"/>
  <c r="H417" i="1"/>
  <c r="H421" i="1"/>
  <c r="H425" i="1"/>
  <c r="G432" i="1"/>
  <c r="G436" i="1"/>
  <c r="G440" i="1"/>
  <c r="G444" i="1"/>
  <c r="G448" i="1"/>
  <c r="G452" i="1"/>
  <c r="H470" i="1"/>
  <c r="H474" i="1"/>
  <c r="G481" i="1"/>
  <c r="G485" i="1"/>
  <c r="G489" i="1"/>
  <c r="G493" i="1"/>
  <c r="G497" i="1"/>
  <c r="H565" i="1"/>
  <c r="H569" i="1"/>
  <c r="G572" i="1"/>
  <c r="G576" i="1"/>
  <c r="G577" i="1"/>
  <c r="G578" i="1"/>
  <c r="G579" i="1"/>
  <c r="G580" i="1"/>
  <c r="G581" i="1"/>
  <c r="G582" i="1"/>
  <c r="G583" i="1"/>
  <c r="G584" i="1"/>
  <c r="G585" i="1"/>
  <c r="G586" i="1"/>
  <c r="H590" i="1"/>
  <c r="H594" i="1"/>
  <c r="H598" i="1"/>
  <c r="H602" i="1"/>
  <c r="H610" i="1"/>
  <c r="G613" i="1"/>
  <c r="G623" i="1"/>
  <c r="H628" i="1"/>
  <c r="G628" i="1"/>
  <c r="H631" i="1"/>
  <c r="G1026" i="1"/>
  <c r="H1026" i="1"/>
  <c r="G1034" i="1"/>
  <c r="H1034" i="1"/>
  <c r="G1042" i="1"/>
  <c r="H1042" i="1"/>
  <c r="G1108" i="1"/>
  <c r="H1108" i="1"/>
  <c r="G1116" i="1"/>
  <c r="H1116" i="1"/>
  <c r="G1124" i="1"/>
  <c r="H1124" i="1"/>
  <c r="G1132" i="1"/>
  <c r="H1132" i="1"/>
  <c r="G1140" i="1"/>
  <c r="H1140" i="1"/>
  <c r="G1148" i="1"/>
  <c r="H1148" i="1"/>
  <c r="G1187" i="1"/>
  <c r="H1187" i="1"/>
  <c r="G1195" i="1"/>
  <c r="H1195" i="1"/>
  <c r="G1203" i="1"/>
  <c r="H1203" i="1"/>
  <c r="G1211" i="1"/>
  <c r="H1211" i="1"/>
  <c r="G1136" i="1"/>
  <c r="H1136" i="1"/>
  <c r="G1207" i="1"/>
  <c r="H1207" i="1"/>
  <c r="H1218" i="1"/>
  <c r="G1218" i="1"/>
  <c r="H1384" i="1"/>
  <c r="G1384" i="1"/>
  <c r="H1390" i="1"/>
  <c r="G1390" i="1"/>
  <c r="H1402" i="1"/>
  <c r="G1402" i="1"/>
  <c r="H1420" i="1"/>
  <c r="G1420" i="1"/>
  <c r="H119" i="1"/>
  <c r="H123" i="1"/>
  <c r="H127" i="1"/>
  <c r="G134" i="1"/>
  <c r="G138" i="1"/>
  <c r="G142" i="1"/>
  <c r="G146" i="1"/>
  <c r="G162" i="1"/>
  <c r="H200" i="1"/>
  <c r="H204" i="1"/>
  <c r="H208" i="1"/>
  <c r="G215" i="1"/>
  <c r="G219" i="1"/>
  <c r="H231" i="1"/>
  <c r="H235" i="1"/>
  <c r="H239" i="1"/>
  <c r="H243" i="1"/>
  <c r="H247" i="1"/>
  <c r="G250" i="1"/>
  <c r="G254" i="1"/>
  <c r="H624" i="1"/>
  <c r="G624" i="1"/>
  <c r="G971" i="1"/>
  <c r="H971" i="1"/>
  <c r="G979" i="1"/>
  <c r="H979" i="1"/>
  <c r="H1424" i="1"/>
  <c r="G1424" i="1"/>
  <c r="H1426" i="1"/>
  <c r="G1426" i="1"/>
  <c r="H1428" i="1"/>
  <c r="G1428" i="1"/>
  <c r="H1430" i="1"/>
  <c r="G1430" i="1"/>
  <c r="H1432" i="1"/>
  <c r="G1432" i="1"/>
  <c r="H1434" i="1"/>
  <c r="G1434" i="1"/>
  <c r="H1049" i="1"/>
  <c r="G1049" i="1"/>
  <c r="H1051" i="1"/>
  <c r="G1051" i="1"/>
  <c r="H1053" i="1"/>
  <c r="G1053" i="1"/>
  <c r="H1055" i="1"/>
  <c r="G1055" i="1"/>
  <c r="H1057" i="1"/>
  <c r="G1057" i="1"/>
  <c r="H1059" i="1"/>
  <c r="G1059" i="1"/>
  <c r="H1061" i="1"/>
  <c r="G1061" i="1"/>
  <c r="H1063" i="1"/>
  <c r="G1063" i="1"/>
  <c r="J1443" i="1"/>
  <c r="H1443" i="1"/>
  <c r="G1443" i="1"/>
  <c r="J1446" i="1"/>
  <c r="H1446" i="1"/>
  <c r="G1446" i="1"/>
  <c r="I1446" i="1" s="1"/>
  <c r="G1455" i="1"/>
  <c r="H1455" i="1"/>
  <c r="J1458" i="1"/>
  <c r="H1458" i="1"/>
  <c r="G1458" i="1"/>
  <c r="G1529" i="1"/>
  <c r="H1529" i="1"/>
  <c r="G1537" i="1"/>
  <c r="H1537" i="1"/>
  <c r="G1545" i="1"/>
  <c r="H1545" i="1"/>
  <c r="G1553" i="1"/>
  <c r="H1553" i="1"/>
  <c r="G1569" i="1"/>
  <c r="H1569" i="1"/>
  <c r="G1065" i="1"/>
  <c r="H1215" i="1"/>
  <c r="G1215" i="1"/>
  <c r="H1217" i="1"/>
  <c r="G1217" i="1"/>
  <c r="H1219" i="1"/>
  <c r="G1219" i="1"/>
  <c r="H1221" i="1"/>
  <c r="G1221"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447" i="1"/>
  <c r="H1447" i="1"/>
  <c r="J1450" i="1"/>
  <c r="H1450" i="1"/>
  <c r="G1450" i="1"/>
  <c r="I1450" i="1" s="1"/>
  <c r="G1459" i="1"/>
  <c r="I1459" i="1" s="1"/>
  <c r="H1459" i="1"/>
  <c r="H1526" i="1"/>
  <c r="G1526" i="1"/>
  <c r="H1534" i="1"/>
  <c r="G1534" i="1"/>
  <c r="H1542" i="1"/>
  <c r="G1542" i="1"/>
  <c r="H1550" i="1"/>
  <c r="G1550" i="1"/>
  <c r="H966" i="1"/>
  <c r="H970" i="1"/>
  <c r="H974" i="1"/>
  <c r="H978" i="1"/>
  <c r="H982" i="1"/>
  <c r="H1025" i="1"/>
  <c r="H1029" i="1"/>
  <c r="H1033" i="1"/>
  <c r="H1037" i="1"/>
  <c r="H1041" i="1"/>
  <c r="H1045" i="1"/>
  <c r="H1048" i="1"/>
  <c r="G1048" i="1"/>
  <c r="H1050" i="1"/>
  <c r="G1050" i="1"/>
  <c r="H1052" i="1"/>
  <c r="G1052" i="1"/>
  <c r="H1054" i="1"/>
  <c r="G1054" i="1"/>
  <c r="H1058" i="1"/>
  <c r="G1058" i="1"/>
  <c r="H1060" i="1"/>
  <c r="G1060" i="1"/>
  <c r="H1062" i="1"/>
  <c r="G1062" i="1"/>
  <c r="H1064" i="1"/>
  <c r="G1064" i="1"/>
  <c r="H1107" i="1"/>
  <c r="H1111" i="1"/>
  <c r="H1115" i="1"/>
  <c r="H1119" i="1"/>
  <c r="H1123" i="1"/>
  <c r="H1131" i="1"/>
  <c r="H1135" i="1"/>
  <c r="H1139" i="1"/>
  <c r="H1143" i="1"/>
  <c r="H1147" i="1"/>
  <c r="H1151" i="1"/>
  <c r="H1186" i="1"/>
  <c r="H1190" i="1"/>
  <c r="H1194" i="1"/>
  <c r="H1198" i="1"/>
  <c r="H1202" i="1"/>
  <c r="H1206" i="1"/>
  <c r="H1210" i="1"/>
  <c r="G1442" i="1"/>
  <c r="G1451" i="1"/>
  <c r="H1451" i="1"/>
  <c r="J1455" i="1"/>
  <c r="H1469" i="1"/>
  <c r="G1469" i="1"/>
  <c r="J1440" i="1"/>
  <c r="J1444" i="1"/>
  <c r="J1462" i="1"/>
  <c r="H1463" i="1"/>
  <c r="I1463" i="1" s="1"/>
  <c r="J1466" i="1"/>
  <c r="H1467" i="1"/>
  <c r="I1467" i="1" s="1"/>
  <c r="H1471" i="1"/>
  <c r="J1474" i="1"/>
  <c r="H1476" i="1"/>
  <c r="I1476" i="1" s="1"/>
  <c r="J1479" i="1"/>
  <c r="D50" i="4"/>
  <c r="F65" i="4"/>
  <c r="D116" i="1"/>
  <c r="E106" i="4"/>
  <c r="D102" i="1" s="1"/>
  <c r="G1449" i="1"/>
  <c r="I1449" i="1" s="1"/>
  <c r="J1449" i="1"/>
  <c r="G1453" i="1"/>
  <c r="G1457" i="1"/>
  <c r="I1457" i="1" s="1"/>
  <c r="J1457" i="1"/>
  <c r="G1461" i="1"/>
  <c r="H1481" i="1"/>
  <c r="G1486" i="1"/>
  <c r="H1489" i="1"/>
  <c r="G1494" i="1"/>
  <c r="H1497" i="1"/>
  <c r="G1502" i="1"/>
  <c r="H1505" i="1"/>
  <c r="H1557" i="1"/>
  <c r="H1559" i="1"/>
  <c r="H1573" i="1"/>
  <c r="H1575" i="1"/>
  <c r="D58" i="1"/>
  <c r="F62" i="4"/>
  <c r="F196" i="4"/>
  <c r="H1442" i="1"/>
  <c r="J1442" i="1"/>
  <c r="I1448" i="1"/>
  <c r="I1452" i="1"/>
  <c r="I1456" i="1"/>
  <c r="I1460" i="1"/>
  <c r="G1464" i="1"/>
  <c r="I1464" i="1" s="1"/>
  <c r="J1464" i="1"/>
  <c r="G1468" i="1"/>
  <c r="I1468" i="1" s="1"/>
  <c r="J1468" i="1"/>
  <c r="G1472" i="1"/>
  <c r="I1472" i="1" s="1"/>
  <c r="J1472" i="1"/>
  <c r="G1477" i="1"/>
  <c r="I1477" i="1" s="1"/>
  <c r="J1477" i="1"/>
  <c r="E7" i="4"/>
  <c r="D13" i="1"/>
  <c r="G163" i="9"/>
  <c r="E163" i="9" s="1"/>
  <c r="B163" i="9" s="1"/>
  <c r="D82" i="4"/>
  <c r="F91" i="4"/>
  <c r="F345" i="4"/>
  <c r="D344" i="4"/>
  <c r="D644" i="4"/>
  <c r="F417" i="4"/>
  <c r="F207" i="5"/>
  <c r="D206" i="5"/>
  <c r="F8" i="4"/>
  <c r="D7" i="4"/>
  <c r="F351" i="4"/>
  <c r="F369" i="4"/>
  <c r="D363" i="4"/>
  <c r="D350" i="4" s="1"/>
  <c r="E459" i="4"/>
  <c r="D453" i="1" s="1"/>
  <c r="G453" i="1" s="1"/>
  <c r="F478" i="4"/>
  <c r="D472" i="4"/>
  <c r="F516" i="4"/>
  <c r="D515" i="4"/>
  <c r="E529" i="4"/>
  <c r="F568" i="4"/>
  <c r="D567" i="4"/>
  <c r="F626" i="4"/>
  <c r="D625" i="4"/>
  <c r="F70" i="5"/>
  <c r="D69" i="5"/>
  <c r="G291" i="9"/>
  <c r="E291" i="9" s="1"/>
  <c r="B291" i="9" s="1"/>
  <c r="F149" i="5"/>
  <c r="E245" i="5"/>
  <c r="F246" i="5"/>
  <c r="F130" i="6"/>
  <c r="D129" i="6"/>
  <c r="D42" i="8"/>
  <c r="F112" i="4"/>
  <c r="D106" i="4"/>
  <c r="E152" i="4"/>
  <c r="F164" i="4"/>
  <c r="D163" i="4"/>
  <c r="D151" i="4" s="1"/>
  <c r="E196" i="4"/>
  <c r="D192" i="1" s="1"/>
  <c r="E263" i="4"/>
  <c r="D259" i="1" s="1"/>
  <c r="G259" i="1" s="1"/>
  <c r="E311" i="4"/>
  <c r="D306" i="1" s="1"/>
  <c r="F397" i="4"/>
  <c r="D396" i="4"/>
  <c r="E421" i="4"/>
  <c r="E484" i="4"/>
  <c r="D478" i="1" s="1"/>
  <c r="E567" i="4"/>
  <c r="D561" i="1" s="1"/>
  <c r="G143" i="9"/>
  <c r="E143" i="9" s="1"/>
  <c r="B143" i="9" s="1"/>
  <c r="F603" i="4"/>
  <c r="F87" i="5"/>
  <c r="E118" i="5"/>
  <c r="D1096" i="1" s="1"/>
  <c r="E141" i="6"/>
  <c r="I24" i="3"/>
  <c r="D89" i="6"/>
  <c r="F94" i="6"/>
  <c r="G316" i="9"/>
  <c r="E316" i="9" s="1"/>
  <c r="B157" i="9"/>
  <c r="D165" i="1"/>
  <c r="D294" i="1"/>
  <c r="D295" i="1"/>
  <c r="H295" i="1" s="1"/>
  <c r="D575" i="1"/>
  <c r="D1023" i="1"/>
  <c r="D1183" i="1"/>
  <c r="D1184" i="1"/>
  <c r="D1223" i="1"/>
  <c r="D1436" i="1"/>
  <c r="G1436" i="1" s="1"/>
  <c r="D1437" i="1"/>
  <c r="D1438" i="1"/>
  <c r="H1438" i="1" s="1"/>
  <c r="C1470" i="1"/>
  <c r="F140" i="4"/>
  <c r="D139" i="4"/>
  <c r="D215" i="4"/>
  <c r="F273" i="4"/>
  <c r="D299" i="4"/>
  <c r="F317" i="4"/>
  <c r="D311" i="4"/>
  <c r="F378" i="4"/>
  <c r="F422" i="4"/>
  <c r="D421" i="4"/>
  <c r="F490" i="4"/>
  <c r="D484" i="4"/>
  <c r="E515" i="4"/>
  <c r="D509" i="1" s="1"/>
  <c r="D528" i="4"/>
  <c r="D580" i="4"/>
  <c r="D593" i="4"/>
  <c r="D643" i="4"/>
  <c r="E176" i="5"/>
  <c r="G308" i="9"/>
  <c r="E308" i="9" s="1"/>
  <c r="B308" i="9" s="1"/>
  <c r="D176" i="5"/>
  <c r="F177" i="5"/>
  <c r="F115" i="6"/>
  <c r="D114" i="6"/>
  <c r="I10" i="9"/>
  <c r="F79" i="5"/>
  <c r="D78" i="5"/>
  <c r="F135" i="5"/>
  <c r="D134" i="5"/>
  <c r="E35" i="6"/>
  <c r="D43" i="8"/>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0" i="9"/>
  <c r="E280" i="9" s="1"/>
  <c r="B28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91" i="9"/>
  <c r="E191" i="9" s="1"/>
  <c r="B191" i="9" s="1"/>
  <c r="G166" i="9"/>
  <c r="H165" i="9"/>
  <c r="G167" i="9"/>
  <c r="E167" i="9" s="1"/>
  <c r="B167" i="9" s="1"/>
  <c r="H166" i="9"/>
  <c r="G165" i="9"/>
  <c r="G161" i="9"/>
  <c r="E161" i="9" s="1"/>
  <c r="B161" i="9" s="1"/>
  <c r="G279" i="9"/>
  <c r="E279" i="9" s="1"/>
  <c r="B279" i="9" s="1"/>
  <c r="G162" i="9"/>
  <c r="E162" i="9" s="1"/>
  <c r="B162" i="9" s="1"/>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56" i="9"/>
  <c r="G281" i="9"/>
  <c r="E281" i="9" s="1"/>
  <c r="B281" i="9" s="1"/>
  <c r="F652" i="4"/>
  <c r="F13" i="5"/>
  <c r="D12" i="5"/>
  <c r="F180" i="5"/>
  <c r="D237" i="5"/>
  <c r="D5" i="6"/>
  <c r="F10"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9" i="9"/>
  <c r="B158" i="9"/>
  <c r="G164" i="9"/>
  <c r="E164" i="9" s="1"/>
  <c r="B164" i="9" s="1"/>
  <c r="F277" i="9"/>
  <c r="E310" i="9"/>
  <c r="B310" i="9" s="1"/>
  <c r="E290" i="9"/>
  <c r="B290" i="9" s="1"/>
  <c r="E144" i="9"/>
  <c r="B144" i="9" s="1"/>
  <c r="E152" i="9"/>
  <c r="B152" i="9" s="1"/>
  <c r="E160" i="9"/>
  <c r="B160" i="9" s="1"/>
  <c r="B216" i="9"/>
  <c r="B232" i="9"/>
  <c r="B248" i="9"/>
  <c r="B264" i="9"/>
  <c r="B299" i="9"/>
  <c r="B287" i="9"/>
  <c r="E294" i="9"/>
  <c r="B294" i="9" s="1"/>
  <c r="E298" i="9"/>
  <c r="B298" i="9" s="1"/>
  <c r="E302" i="9"/>
  <c r="B302" i="9" s="1"/>
  <c r="F214" i="9"/>
  <c r="B214" i="9" s="1"/>
  <c r="F215" i="9"/>
  <c r="B215" i="9" s="1"/>
  <c r="F218" i="9"/>
  <c r="B218" i="9" s="1"/>
  <c r="F219" i="9"/>
  <c r="B219" i="9" s="1"/>
  <c r="F222" i="9"/>
  <c r="B222" i="9" s="1"/>
  <c r="F223" i="9"/>
  <c r="B223" i="9" s="1"/>
  <c r="F226" i="9"/>
  <c r="B226" i="9" s="1"/>
  <c r="F227" i="9"/>
  <c r="B227" i="9" s="1"/>
  <c r="F230" i="9"/>
  <c r="B230" i="9" s="1"/>
  <c r="F231" i="9"/>
  <c r="B231" i="9" s="1"/>
  <c r="F234" i="9"/>
  <c r="B234" i="9" s="1"/>
  <c r="F235" i="9"/>
  <c r="B235" i="9" s="1"/>
  <c r="F238" i="9"/>
  <c r="B238"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E286" i="9"/>
  <c r="B286" i="9" s="1"/>
  <c r="B292" i="9"/>
  <c r="B296" i="9"/>
  <c r="B300" i="9"/>
  <c r="B304" i="9"/>
  <c r="F124" i="4" l="1"/>
  <c r="G412" i="1"/>
  <c r="G1524" i="1"/>
  <c r="H1524" i="1"/>
  <c r="H1436" i="1"/>
  <c r="G1142" i="1"/>
  <c r="H1127" i="1"/>
  <c r="F146" i="5"/>
  <c r="E7" i="5"/>
  <c r="E350" i="4"/>
  <c r="H130" i="1"/>
  <c r="H129" i="1"/>
  <c r="G121" i="1"/>
  <c r="G79" i="1"/>
  <c r="H17" i="3"/>
  <c r="D289" i="4"/>
  <c r="C147" i="1"/>
  <c r="F350" i="4"/>
  <c r="C345" i="1"/>
  <c r="F12" i="5"/>
  <c r="D7" i="5"/>
  <c r="C990" i="1"/>
  <c r="F78" i="5"/>
  <c r="C1056" i="1"/>
  <c r="C522" i="1"/>
  <c r="F311" i="4"/>
  <c r="C306" i="1"/>
  <c r="G1184" i="1"/>
  <c r="H1184" i="1"/>
  <c r="E237" i="5"/>
  <c r="F237" i="5" s="1"/>
  <c r="D1222" i="1"/>
  <c r="F263" i="4"/>
  <c r="H24" i="3"/>
  <c r="F5" i="6"/>
  <c r="D141" i="6"/>
  <c r="C1299" i="1"/>
  <c r="I25" i="3"/>
  <c r="D1329" i="1"/>
  <c r="F643" i="4"/>
  <c r="C637" i="1"/>
  <c r="F139" i="4"/>
  <c r="C135" i="1"/>
  <c r="G1437" i="1"/>
  <c r="H1437" i="1"/>
  <c r="H1096" i="1"/>
  <c r="G1096" i="1"/>
  <c r="F396" i="4"/>
  <c r="C391" i="1"/>
  <c r="H192" i="1"/>
  <c r="G192" i="1"/>
  <c r="F106" i="4"/>
  <c r="C102" i="1"/>
  <c r="F129" i="6"/>
  <c r="C1423" i="1"/>
  <c r="F625" i="4"/>
  <c r="C619" i="1"/>
  <c r="E528" i="4"/>
  <c r="F528" i="4" s="1"/>
  <c r="D523" i="1"/>
  <c r="D6" i="4"/>
  <c r="F7" i="4"/>
  <c r="C3" i="1"/>
  <c r="D3" i="1"/>
  <c r="E6" i="4"/>
  <c r="I1451" i="1"/>
  <c r="I1447" i="1"/>
  <c r="I1458" i="1"/>
  <c r="I1455" i="1"/>
  <c r="I1443" i="1"/>
  <c r="H259" i="1"/>
  <c r="I35" i="3"/>
  <c r="C1518" i="1"/>
  <c r="E175" i="5"/>
  <c r="D1152" i="1" s="1"/>
  <c r="I22" i="3"/>
  <c r="D1153" i="1"/>
  <c r="D420" i="4"/>
  <c r="F421" i="4"/>
  <c r="C415" i="1"/>
  <c r="F215" i="4"/>
  <c r="C211" i="1"/>
  <c r="I28" i="3"/>
  <c r="D1435" i="1"/>
  <c r="D415" i="1"/>
  <c r="E420" i="4"/>
  <c r="E151" i="4"/>
  <c r="D148" i="1"/>
  <c r="H21" i="9"/>
  <c r="G13" i="1"/>
  <c r="H13" i="1"/>
  <c r="H224" i="1"/>
  <c r="G224" i="1"/>
  <c r="H23" i="3"/>
  <c r="C1214" i="1"/>
  <c r="F134" i="5"/>
  <c r="C1112" i="1"/>
  <c r="I20" i="3"/>
  <c r="D985" i="1"/>
  <c r="H19" i="9"/>
  <c r="E19" i="9" s="1"/>
  <c r="B19" i="9" s="1"/>
  <c r="D175" i="5"/>
  <c r="H22" i="3"/>
  <c r="F176" i="5"/>
  <c r="C1153" i="1"/>
  <c r="F593" i="4"/>
  <c r="C587" i="1"/>
  <c r="F484" i="4"/>
  <c r="C478" i="1"/>
  <c r="F299" i="4"/>
  <c r="D298" i="4"/>
  <c r="C294" i="1"/>
  <c r="G1023" i="1"/>
  <c r="H1023" i="1"/>
  <c r="G165" i="1"/>
  <c r="H165" i="1"/>
  <c r="F89" i="6"/>
  <c r="C1383" i="1"/>
  <c r="F163" i="4"/>
  <c r="C159" i="1"/>
  <c r="F515" i="4"/>
  <c r="C509" i="1"/>
  <c r="F644" i="4"/>
  <c r="C638" i="1"/>
  <c r="F152" i="4"/>
  <c r="F82" i="4"/>
  <c r="C78" i="1"/>
  <c r="G58" i="1"/>
  <c r="H58" i="1"/>
  <c r="H116" i="1"/>
  <c r="G116" i="1"/>
  <c r="I1442" i="1"/>
  <c r="F224" i="4"/>
  <c r="C220" i="1"/>
  <c r="G295" i="1"/>
  <c r="H453" i="1"/>
  <c r="B316" i="9"/>
  <c r="E315" i="9"/>
  <c r="I10" i="3" s="1"/>
  <c r="G313" i="9"/>
  <c r="E313" i="9" s="1"/>
  <c r="F472" i="4"/>
  <c r="C466" i="1"/>
  <c r="F50" i="4"/>
  <c r="C46" i="1"/>
  <c r="E165" i="9"/>
  <c r="B165" i="9" s="1"/>
  <c r="E166" i="9"/>
  <c r="B166" i="9" s="1"/>
  <c r="F114" i="6"/>
  <c r="H27" i="3"/>
  <c r="C1408" i="1"/>
  <c r="F580" i="4"/>
  <c r="C574" i="1"/>
  <c r="D345" i="1"/>
  <c r="H1470" i="1"/>
  <c r="G1470" i="1"/>
  <c r="G1223" i="1"/>
  <c r="H1223" i="1"/>
  <c r="H575" i="1"/>
  <c r="G575" i="1"/>
  <c r="E68" i="5"/>
  <c r="K1451" i="9"/>
  <c r="G314" i="9"/>
  <c r="E314" i="9" s="1"/>
  <c r="B314" i="9" s="1"/>
  <c r="C1517" i="1"/>
  <c r="I34" i="3"/>
  <c r="F69" i="5"/>
  <c r="D68" i="5"/>
  <c r="C1047" i="1"/>
  <c r="F567" i="4"/>
  <c r="C561" i="1"/>
  <c r="F363" i="4"/>
  <c r="C358" i="1"/>
  <c r="E298" i="4"/>
  <c r="G311" i="9"/>
  <c r="E311" i="9" s="1"/>
  <c r="B311" i="9" s="1"/>
  <c r="F206" i="5"/>
  <c r="C1183" i="1"/>
  <c r="F344" i="4"/>
  <c r="C339" i="1"/>
  <c r="G21" i="9"/>
  <c r="E21" i="9" s="1"/>
  <c r="G1438" i="1"/>
  <c r="G227" i="1"/>
  <c r="H227" i="1"/>
  <c r="E6" i="5" l="1"/>
  <c r="D984" i="1" s="1"/>
  <c r="B21" i="9"/>
  <c r="F68" i="5"/>
  <c r="H21" i="3"/>
  <c r="C1046" i="1"/>
  <c r="H1153" i="1"/>
  <c r="G1153" i="1"/>
  <c r="H102" i="1"/>
  <c r="G102" i="1"/>
  <c r="G391" i="1"/>
  <c r="H391" i="1"/>
  <c r="G637" i="1"/>
  <c r="H637" i="1"/>
  <c r="H1056" i="1"/>
  <c r="G1056" i="1"/>
  <c r="H339" i="1"/>
  <c r="G339" i="1"/>
  <c r="G561" i="1"/>
  <c r="H561" i="1"/>
  <c r="H1408" i="1"/>
  <c r="G1408" i="1"/>
  <c r="H638" i="1"/>
  <c r="G638" i="1"/>
  <c r="H159" i="1"/>
  <c r="G159" i="1"/>
  <c r="H294" i="1"/>
  <c r="G294" i="1"/>
  <c r="G1112" i="1"/>
  <c r="H1112" i="1"/>
  <c r="D414" i="1"/>
  <c r="E635" i="4"/>
  <c r="D629" i="1" s="1"/>
  <c r="H211" i="1"/>
  <c r="G211" i="1"/>
  <c r="D635" i="4"/>
  <c r="F420" i="4"/>
  <c r="C414" i="1"/>
  <c r="H1518" i="1"/>
  <c r="G1518" i="1"/>
  <c r="E412" i="4"/>
  <c r="I16" i="3"/>
  <c r="D2" i="1"/>
  <c r="D290" i="4"/>
  <c r="D412" i="4"/>
  <c r="F6" i="4"/>
  <c r="H16" i="3"/>
  <c r="C2" i="1"/>
  <c r="F141" i="6"/>
  <c r="H28" i="3"/>
  <c r="C1435" i="1"/>
  <c r="H345" i="1"/>
  <c r="G345" i="1"/>
  <c r="D291" i="4"/>
  <c r="D413" i="4"/>
  <c r="C285" i="1"/>
  <c r="G466" i="1"/>
  <c r="H466" i="1"/>
  <c r="H478" i="1"/>
  <c r="G478" i="1"/>
  <c r="I17" i="3"/>
  <c r="D147" i="1"/>
  <c r="H147" i="1" s="1"/>
  <c r="E289" i="4"/>
  <c r="H619" i="1"/>
  <c r="G619" i="1"/>
  <c r="E407" i="4"/>
  <c r="D402" i="1" s="1"/>
  <c r="D293" i="1"/>
  <c r="I21" i="3"/>
  <c r="D1046" i="1"/>
  <c r="E408" i="4"/>
  <c r="D403" i="1" s="1"/>
  <c r="H46" i="1"/>
  <c r="G46" i="1"/>
  <c r="E312" i="9"/>
  <c r="B313" i="9"/>
  <c r="H78" i="1"/>
  <c r="G78" i="1"/>
  <c r="F298" i="4"/>
  <c r="D407" i="4"/>
  <c r="C293" i="1"/>
  <c r="G587" i="1"/>
  <c r="H587" i="1"/>
  <c r="G523" i="1"/>
  <c r="H523" i="1"/>
  <c r="H1423" i="1"/>
  <c r="G1423" i="1"/>
  <c r="H135" i="1"/>
  <c r="G135" i="1"/>
  <c r="H1329" i="1"/>
  <c r="G1329" i="1"/>
  <c r="G318" i="9"/>
  <c r="E318" i="9" s="1"/>
  <c r="H990" i="1"/>
  <c r="G990" i="1"/>
  <c r="H9" i="3"/>
  <c r="G1299" i="1"/>
  <c r="H1299" i="1"/>
  <c r="I23" i="3"/>
  <c r="D1214" i="1"/>
  <c r="G1214" i="1" s="1"/>
  <c r="H1183" i="1"/>
  <c r="G1183" i="1"/>
  <c r="G358" i="1"/>
  <c r="H358" i="1"/>
  <c r="H1047" i="1"/>
  <c r="G1047" i="1"/>
  <c r="G1517" i="1"/>
  <c r="H1517" i="1"/>
  <c r="H11" i="3"/>
  <c r="G574" i="1"/>
  <c r="H574" i="1"/>
  <c r="H220" i="1"/>
  <c r="G220" i="1"/>
  <c r="G509" i="1"/>
  <c r="H509" i="1"/>
  <c r="H1383" i="1"/>
  <c r="G1383" i="1"/>
  <c r="F175" i="5"/>
  <c r="C1152" i="1"/>
  <c r="H1214" i="1"/>
  <c r="H148" i="1"/>
  <c r="G148" i="1"/>
  <c r="G415" i="1"/>
  <c r="H415" i="1"/>
  <c r="H3" i="1"/>
  <c r="G3" i="1"/>
  <c r="D522" i="1"/>
  <c r="G522" i="1" s="1"/>
  <c r="E636" i="4"/>
  <c r="D630" i="1" s="1"/>
  <c r="H1222" i="1"/>
  <c r="G1222" i="1"/>
  <c r="G306" i="1"/>
  <c r="H306" i="1"/>
  <c r="D636" i="4"/>
  <c r="F7" i="5"/>
  <c r="D6" i="5"/>
  <c r="H20" i="3"/>
  <c r="C985" i="1"/>
  <c r="D408" i="4"/>
  <c r="F151" i="4"/>
  <c r="H278" i="9" l="1"/>
  <c r="G147" i="1"/>
  <c r="F291" i="4"/>
  <c r="C287" i="1"/>
  <c r="H522" i="1"/>
  <c r="H2" i="1"/>
  <c r="G2" i="1"/>
  <c r="C286" i="1"/>
  <c r="H414" i="1"/>
  <c r="G414" i="1"/>
  <c r="F408" i="4"/>
  <c r="C403" i="1"/>
  <c r="H1152" i="1"/>
  <c r="G1152" i="1"/>
  <c r="H1435" i="1"/>
  <c r="G1435" i="1"/>
  <c r="D407" i="1"/>
  <c r="E639" i="4"/>
  <c r="G278" i="9"/>
  <c r="G285" i="9"/>
  <c r="E285" i="9" s="1"/>
  <c r="B285" i="9" s="1"/>
  <c r="F6" i="5"/>
  <c r="C984" i="1"/>
  <c r="K3" i="9"/>
  <c r="G293" i="1"/>
  <c r="H293" i="1"/>
  <c r="E291" i="4"/>
  <c r="D287" i="1" s="1"/>
  <c r="E413" i="4"/>
  <c r="F413" i="4" s="1"/>
  <c r="D285" i="1"/>
  <c r="H285" i="1" s="1"/>
  <c r="D640" i="4"/>
  <c r="D415" i="4"/>
  <c r="C408" i="1"/>
  <c r="E290" i="4"/>
  <c r="D286" i="1" s="1"/>
  <c r="F635" i="4"/>
  <c r="C629" i="1"/>
  <c r="H985" i="1"/>
  <c r="G985" i="1"/>
  <c r="F636" i="4"/>
  <c r="C630" i="1"/>
  <c r="N3" i="9"/>
  <c r="I11" i="3"/>
  <c r="E317" i="9"/>
  <c r="I9" i="3" s="1"/>
  <c r="B318" i="9"/>
  <c r="F407" i="4"/>
  <c r="C402" i="1"/>
  <c r="F289" i="4"/>
  <c r="F412" i="4"/>
  <c r="D639" i="4"/>
  <c r="D414" i="4"/>
  <c r="C407" i="1"/>
  <c r="H1046" i="1"/>
  <c r="G1046" i="1"/>
  <c r="E278" i="9" l="1"/>
  <c r="E277" i="9" s="1"/>
  <c r="F290" i="4"/>
  <c r="G630" i="1"/>
  <c r="H630" i="1"/>
  <c r="H629" i="1"/>
  <c r="G629" i="1"/>
  <c r="E640" i="4"/>
  <c r="F640" i="4" s="1"/>
  <c r="E415" i="4"/>
  <c r="D410" i="1" s="1"/>
  <c r="D408" i="1"/>
  <c r="H408" i="1" s="1"/>
  <c r="G407" i="1"/>
  <c r="H407" i="1"/>
  <c r="F415" i="4"/>
  <c r="C410" i="1"/>
  <c r="H287" i="1"/>
  <c r="G287" i="1"/>
  <c r="C409" i="1"/>
  <c r="H402" i="1"/>
  <c r="G402" i="1"/>
  <c r="D642" i="4"/>
  <c r="C634" i="1"/>
  <c r="H8" i="3"/>
  <c r="H984" i="1"/>
  <c r="G984" i="1"/>
  <c r="E414" i="4"/>
  <c r="D409" i="1" s="1"/>
  <c r="D641" i="4"/>
  <c r="F639" i="4"/>
  <c r="C633" i="1"/>
  <c r="E641" i="4"/>
  <c r="D633" i="1"/>
  <c r="G285" i="1"/>
  <c r="H403" i="1"/>
  <c r="G403" i="1"/>
  <c r="H286" i="1"/>
  <c r="G286" i="1"/>
  <c r="B278" i="9" l="1"/>
  <c r="D645" i="4"/>
  <c r="F641" i="4"/>
  <c r="C635" i="1"/>
  <c r="G633" i="1"/>
  <c r="H633" i="1"/>
  <c r="H409" i="1"/>
  <c r="G409" i="1"/>
  <c r="E642" i="4"/>
  <c r="E645" i="4" s="1"/>
  <c r="D634" i="1"/>
  <c r="G634" i="1" s="1"/>
  <c r="I8" i="3"/>
  <c r="M3" i="9"/>
  <c r="G410" i="1"/>
  <c r="H410" i="1"/>
  <c r="G408" i="1"/>
  <c r="D635" i="1"/>
  <c r="F642" i="4"/>
  <c r="D646" i="4"/>
  <c r="C636" i="1"/>
  <c r="F414" i="4"/>
  <c r="H634" i="1" l="1"/>
  <c r="H635" i="1"/>
  <c r="G635" i="1"/>
  <c r="E646" i="4"/>
  <c r="D636" i="1"/>
  <c r="H636" i="1" s="1"/>
  <c r="G276" i="9"/>
  <c r="E276" i="9" s="1"/>
  <c r="B276" i="9" s="1"/>
  <c r="H19" i="3"/>
  <c r="C640" i="1"/>
  <c r="G636" i="1"/>
  <c r="I18" i="3"/>
  <c r="D639" i="1"/>
  <c r="F645" i="4"/>
  <c r="H18" i="3"/>
  <c r="C639" i="1"/>
  <c r="G639" i="1" l="1"/>
  <c r="H639" i="1"/>
  <c r="I19" i="3"/>
  <c r="D640" i="1"/>
  <c r="H7" i="3" s="1"/>
  <c r="F646" i="4"/>
  <c r="J3" i="9" l="1"/>
  <c r="G640" i="1"/>
  <c r="H640" i="1"/>
  <c r="G274" i="9" l="1"/>
  <c r="M272" i="9"/>
  <c r="H274" i="9"/>
  <c r="L272" i="9"/>
  <c r="G18" i="9"/>
  <c r="H18" i="9"/>
  <c r="H16" i="9"/>
  <c r="I13" i="9"/>
  <c r="H15" i="9"/>
  <c r="K8" i="9"/>
  <c r="J5" i="9"/>
  <c r="J17" i="9"/>
  <c r="G15" i="9"/>
  <c r="E15" i="9" s="1"/>
  <c r="K11" i="9"/>
  <c r="J8" i="9"/>
  <c r="I5" i="9"/>
  <c r="M15" i="9"/>
  <c r="G17" i="9"/>
  <c r="K10" i="9"/>
  <c r="J10" i="9"/>
  <c r="K5" i="9"/>
  <c r="K12" i="9"/>
  <c r="H17" i="9"/>
  <c r="I8" i="9"/>
  <c r="K9" i="9"/>
  <c r="K7" i="9"/>
  <c r="I6" i="9"/>
  <c r="L15" i="9"/>
  <c r="J11" i="9"/>
  <c r="J6" i="9"/>
  <c r="I17" i="9"/>
  <c r="M16" i="9"/>
  <c r="J13" i="9"/>
  <c r="I12" i="9"/>
  <c r="J7" i="9"/>
  <c r="K13" i="9"/>
  <c r="I7" i="9"/>
  <c r="I9" i="9"/>
  <c r="J9" i="9"/>
  <c r="G16" i="9"/>
  <c r="L16" i="9"/>
  <c r="K6" i="9"/>
  <c r="I11" i="9"/>
  <c r="J12" i="9"/>
  <c r="F15" i="9" l="1"/>
  <c r="B15" i="9" s="1"/>
  <c r="E16" i="9"/>
  <c r="E8" i="9"/>
  <c r="B8" i="9" s="1"/>
  <c r="E10" i="9"/>
  <c r="B10" i="9" s="1"/>
  <c r="E5" i="9"/>
  <c r="B5" i="9" s="1"/>
  <c r="F272" i="9"/>
  <c r="B272" i="9" s="1"/>
  <c r="E11" i="9"/>
  <c r="B11" i="9" s="1"/>
  <c r="E6" i="9"/>
  <c r="B6" i="9" s="1"/>
  <c r="E12" i="9"/>
  <c r="B12" i="9" s="1"/>
  <c r="E17" i="9"/>
  <c r="B17" i="9" s="1"/>
  <c r="E13" i="9"/>
  <c r="B13" i="9" s="1"/>
  <c r="E9" i="9"/>
  <c r="B9" i="9" s="1"/>
  <c r="F16" i="9"/>
  <c r="B16" i="9" s="1"/>
  <c r="E7" i="9"/>
  <c r="B7" i="9" s="1"/>
  <c r="E18" i="9"/>
  <c r="B18" i="9" s="1"/>
  <c r="E274" i="9"/>
  <c r="F20" i="9" l="1"/>
  <c r="F14" i="9"/>
  <c r="B274" i="9"/>
  <c r="E20" i="9"/>
  <c r="I7" i="3" s="1"/>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<sst xmlns="http://schemas.openxmlformats.org/spreadsheetml/2006/main" count="4374" uniqueCount="3426">
  <si>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</si>
  <si>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</si>
  <si>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</si>
  <si>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</si>
  <si>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</si>
  <si>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</si>
  <si>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</si>
  <si>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</si>
  <si>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</si>
  <si>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</si>
  <si>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</si>
  <si>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</si>
  <si>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</si>
  <si>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</si>
  <si>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</si>
  <si>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</si>
  <si>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</si>
  <si>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</si>
  <si>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</si>
  <si>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</si>
  <si>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</si>
  <si>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</si>
  <si>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</si>
  <si>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</si>
  <si>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</si>
  <si>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</si>
  <si>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</si>
  <si>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</si>
  <si>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</si>
  <si>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</si>
  <si>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</si>
  <si>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SPLITSKO-DALMATINSKE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</si>
  <si>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</si>
  <si>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</si>
  <si>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</si>
  <si>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</si>
  <si>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</si>
  <si>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</si>
  <si>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</si>
  <si>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</si>
  <si>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</si>
  <si>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</si>
  <si>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</si>
  <si>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</si>
  <si>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</si>
  <si>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</si>
  <si>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</si>
  <si>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</si>
  <si>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</si>
  <si>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31251 - DOM ZDRAVLJA SPLITSKO-DALMATINSKE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</si>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</sst>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36658480.119999997</v>
      </c>
      <c r="D2" s="6">
        <f>'PR-RAS'!E6</f>
        <v>42301114.820000008</v>
      </c>
      <c r="E2" s="6">
        <v>0</v>
      </c>
      <c r="F2" s="6">
        <v>0</v>
      </c>
      <c r="G2" s="7">
        <f t="shared" ref="G2:G264" si="0">(B2/1000)*(C2*1+D2*2)</f>
        <v>121260.70976000003</v>
      </c>
      <c r="H2" s="7">
        <f t="shared" ref="H2:H264" si="1">ABS(C2-ROUND(C2,0))+ABS(D2-ROUND(D2,0))</f>
        <v>0.29999998956918716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4467177.1400000006</v>
      </c>
      <c r="D46" s="1">
        <f>'PR-RAS'!E50</f>
        <v>2103881.71</v>
      </c>
      <c r="E46" s="1">
        <v>0</v>
      </c>
      <c r="F46" s="1">
        <v>0</v>
      </c>
      <c r="G46" s="2">
        <f t="shared" si="0"/>
        <v>390372.32520000002</v>
      </c>
      <c r="H46" s="2">
        <f t="shared" si="1"/>
        <v>0.43000000063329935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300</v>
      </c>
      <c r="D58" s="1">
        <f>'PR-RAS'!E62</f>
        <v>4165.45</v>
      </c>
      <c r="E58" s="1">
        <v>0</v>
      </c>
      <c r="F58" s="1">
        <v>0</v>
      </c>
      <c r="G58" s="2">
        <f t="shared" si="0"/>
        <v>491.96129999999999</v>
      </c>
      <c r="H58" s="2">
        <f t="shared" si="1"/>
        <v>0.4499999999998181</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300</v>
      </c>
      <c r="D59" s="1">
        <f>'PR-RAS'!E63</f>
        <v>4165.45</v>
      </c>
      <c r="E59" s="1">
        <v>0</v>
      </c>
      <c r="F59" s="1">
        <v>0</v>
      </c>
      <c r="G59" s="2">
        <f t="shared" si="0"/>
        <v>500.59219999999999</v>
      </c>
      <c r="H59" s="2">
        <f t="shared" si="1"/>
        <v>0.4499999999998181</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921799.14</v>
      </c>
      <c r="D64" s="1">
        <f>'PR-RAS'!E68</f>
        <v>560528.85</v>
      </c>
      <c r="E64" s="1">
        <v>0</v>
      </c>
      <c r="F64" s="1">
        <v>0</v>
      </c>
      <c r="G64" s="2">
        <f t="shared" si="0"/>
        <v>128699.98091999999</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917417.86</v>
      </c>
      <c r="D65" s="1">
        <f>'PR-RAS'!E69</f>
        <v>560528.85</v>
      </c>
      <c r="E65" s="1">
        <v>0</v>
      </c>
      <c r="F65" s="1">
        <v>0</v>
      </c>
      <c r="G65" s="2">
        <f t="shared" si="0"/>
        <v>130462.43584000001</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4381.28</v>
      </c>
      <c r="D66" s="1">
        <f>'PR-RAS'!E70</f>
        <v>0</v>
      </c>
      <c r="E66" s="1">
        <v>0</v>
      </c>
      <c r="F66" s="1">
        <v>0</v>
      </c>
      <c r="G66" s="2">
        <f t="shared" si="0"/>
        <v>284.78319999999997</v>
      </c>
      <c r="H66" s="2">
        <f t="shared" si="1"/>
        <v>0.27999999999974534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1445078</v>
      </c>
      <c r="D70" s="1">
        <f>'PR-RAS'!E74</f>
        <v>1539187.41</v>
      </c>
      <c r="E70" s="1">
        <v>0</v>
      </c>
      <c r="F70" s="1">
        <v>0</v>
      </c>
      <c r="G70" s="2">
        <f t="shared" si="0"/>
        <v>312118.24458000006</v>
      </c>
      <c r="H70" s="2">
        <f t="shared" si="1"/>
        <v>0.40999999991618097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1445078</v>
      </c>
      <c r="D71" s="1">
        <f>'PR-RAS'!E75</f>
        <v>1539187.41</v>
      </c>
      <c r="E71" s="1">
        <v>0</v>
      </c>
      <c r="F71" s="1">
        <v>0</v>
      </c>
      <c r="G71" s="2">
        <f t="shared" si="0"/>
        <v>316641.69740000006</v>
      </c>
      <c r="H71" s="2">
        <f t="shared" si="1"/>
        <v>0.40999999991618097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2100000</v>
      </c>
      <c r="D73" s="1">
        <f>'PR-RAS'!E77</f>
        <v>0</v>
      </c>
      <c r="E73" s="1">
        <v>0</v>
      </c>
      <c r="F73" s="1">
        <v>0</v>
      </c>
      <c r="G73" s="2">
        <f t="shared" si="0"/>
        <v>151200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2100000</v>
      </c>
      <c r="D74" s="1">
        <f>'PR-RAS'!E78</f>
        <v>0</v>
      </c>
      <c r="E74" s="1">
        <v>0</v>
      </c>
      <c r="F74" s="1">
        <v>0</v>
      </c>
      <c r="G74" s="2">
        <f t="shared" si="0"/>
        <v>153300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1774.52</v>
      </c>
      <c r="D78" s="1">
        <f>'PR-RAS'!E82</f>
        <v>10.120000000000001</v>
      </c>
      <c r="E78" s="1">
        <v>0</v>
      </c>
      <c r="F78" s="1">
        <v>0</v>
      </c>
      <c r="G78" s="2">
        <f t="shared" si="0"/>
        <v>138.19651999999999</v>
      </c>
      <c r="H78" s="2">
        <f t="shared" si="1"/>
        <v>0.60000000000001918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1774.52</v>
      </c>
      <c r="D79" s="1">
        <f>'PR-RAS'!E83</f>
        <v>10.120000000000001</v>
      </c>
      <c r="E79" s="1">
        <v>0</v>
      </c>
      <c r="F79" s="1">
        <v>0</v>
      </c>
      <c r="G79" s="2">
        <f t="shared" si="0"/>
        <v>139.99127999999999</v>
      </c>
      <c r="H79" s="2">
        <f t="shared" si="1"/>
        <v>0.60000000000001918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0.81</v>
      </c>
      <c r="D81" s="1">
        <f>'PR-RAS'!E85</f>
        <v>8.4700000000000006</v>
      </c>
      <c r="E81" s="1">
        <v>0</v>
      </c>
      <c r="F81" s="1">
        <v>0</v>
      </c>
      <c r="G81" s="2">
        <f t="shared" si="0"/>
        <v>1.42</v>
      </c>
      <c r="H81" s="2">
        <f t="shared" si="1"/>
        <v>0.66000000000000059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1773.71</v>
      </c>
      <c r="D82" s="1">
        <f>'PR-RAS'!E86</f>
        <v>1.65</v>
      </c>
      <c r="E82" s="1">
        <v>0</v>
      </c>
      <c r="F82" s="1">
        <v>0</v>
      </c>
      <c r="G82" s="2">
        <f t="shared" si="0"/>
        <v>143.93781000000001</v>
      </c>
      <c r="H82" s="2">
        <f t="shared" si="1"/>
        <v>0.63999999999996371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173346.77</v>
      </c>
      <c r="D102" s="1">
        <f>'PR-RAS'!E106</f>
        <v>241626.95</v>
      </c>
      <c r="E102" s="1">
        <v>0</v>
      </c>
      <c r="F102" s="1">
        <v>0</v>
      </c>
      <c r="G102" s="2">
        <f t="shared" si="0"/>
        <v>66316.66767000001</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173346.77</v>
      </c>
      <c r="D108" s="1">
        <f>'PR-RAS'!E112</f>
        <v>241626.95</v>
      </c>
      <c r="E108" s="1">
        <v>0</v>
      </c>
      <c r="F108" s="1">
        <v>0</v>
      </c>
      <c r="G108" s="2">
        <f t="shared" si="0"/>
        <v>70256.271690000009</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173346.77</v>
      </c>
      <c r="D113" s="1">
        <f>'PR-RAS'!E117</f>
        <v>241626.95</v>
      </c>
      <c r="E113" s="1">
        <v>0</v>
      </c>
      <c r="F113" s="1">
        <v>0</v>
      </c>
      <c r="G113" s="2">
        <f t="shared" si="0"/>
        <v>73539.275040000008</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1038563.8899999999</v>
      </c>
      <c r="D120" s="1">
        <f>'PR-RAS'!E124</f>
        <v>1089656.79</v>
      </c>
      <c r="E120" s="1">
        <v>0</v>
      </c>
      <c r="F120" s="1">
        <v>0</v>
      </c>
      <c r="G120" s="2">
        <f t="shared" si="0"/>
        <v>382927.41892999993</v>
      </c>
      <c r="H120" s="2">
        <f t="shared" si="1"/>
        <v>0.32000000006519258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946431.32</v>
      </c>
      <c r="D121" s="1">
        <f>'PR-RAS'!E125</f>
        <v>1050717.1000000001</v>
      </c>
      <c r="E121" s="1">
        <v>0</v>
      </c>
      <c r="F121" s="1">
        <v>0</v>
      </c>
      <c r="G121" s="2">
        <f t="shared" si="0"/>
        <v>365743.86239999998</v>
      </c>
      <c r="H121" s="2">
        <f t="shared" si="1"/>
        <v>0.42000000004190952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63.71</v>
      </c>
      <c r="D122" s="1">
        <f>'PR-RAS'!E126</f>
        <v>8.0500000000000007</v>
      </c>
      <c r="E122" s="1">
        <v>0</v>
      </c>
      <c r="F122" s="1">
        <v>0</v>
      </c>
      <c r="G122" s="2">
        <f t="shared" si="0"/>
        <v>9.6570099999999996</v>
      </c>
      <c r="H122" s="2">
        <f t="shared" si="1"/>
        <v>0.33999999999999986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946367.61</v>
      </c>
      <c r="D123" s="1">
        <f>'PR-RAS'!E127</f>
        <v>1050709.05</v>
      </c>
      <c r="E123" s="1">
        <v>0</v>
      </c>
      <c r="F123" s="1">
        <v>0</v>
      </c>
      <c r="G123" s="2">
        <f t="shared" si="0"/>
        <v>371829.85661999998</v>
      </c>
      <c r="H123" s="2">
        <f t="shared" si="1"/>
        <v>0.44000000006053597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92132.57</v>
      </c>
      <c r="D124" s="1">
        <f>'PR-RAS'!E128</f>
        <v>38939.69</v>
      </c>
      <c r="E124" s="1">
        <v>0</v>
      </c>
      <c r="F124" s="1">
        <v>0</v>
      </c>
      <c r="G124" s="2">
        <f t="shared" si="0"/>
        <v>20911.469850000001</v>
      </c>
      <c r="H124" s="2">
        <f t="shared" si="1"/>
        <v>0.73999999999068677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55706</v>
      </c>
      <c r="D125" s="1">
        <f>'PR-RAS'!E129</f>
        <v>28900.44</v>
      </c>
      <c r="E125" s="1">
        <v>0</v>
      </c>
      <c r="F125" s="1">
        <v>0</v>
      </c>
      <c r="G125" s="2">
        <f t="shared" si="0"/>
        <v>14074.85312</v>
      </c>
      <c r="H125" s="2">
        <f t="shared" si="1"/>
        <v>0.43999999999869033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36426.57</v>
      </c>
      <c r="D126" s="1">
        <f>'PR-RAS'!E130</f>
        <v>10039.25</v>
      </c>
      <c r="E126" s="1">
        <v>0</v>
      </c>
      <c r="F126" s="1">
        <v>0</v>
      </c>
      <c r="G126" s="2">
        <f t="shared" si="0"/>
        <v>7063.13375</v>
      </c>
      <c r="H126" s="2">
        <f t="shared" si="1"/>
        <v>0.68000000000029104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30953077.390000001</v>
      </c>
      <c r="D129" s="1">
        <f>'PR-RAS'!E133</f>
        <v>38846154.330000006</v>
      </c>
      <c r="E129" s="1">
        <v>0</v>
      </c>
      <c r="F129" s="1">
        <v>0</v>
      </c>
      <c r="G129" s="2">
        <f t="shared" si="0"/>
        <v>13906609.414400002</v>
      </c>
      <c r="H129" s="2">
        <f t="shared" si="1"/>
        <v>0.7200000062584877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3808082.58</v>
      </c>
      <c r="D130" s="1">
        <f>'PR-RAS'!E134</f>
        <v>3849314.3099999996</v>
      </c>
      <c r="E130" s="1">
        <v>0</v>
      </c>
      <c r="F130" s="1">
        <v>0</v>
      </c>
      <c r="G130" s="2">
        <f t="shared" si="0"/>
        <v>1484365.7448</v>
      </c>
      <c r="H130" s="2">
        <f t="shared" si="1"/>
        <v>0.72999999951571226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1502544.91</v>
      </c>
      <c r="D131" s="1">
        <f>'PR-RAS'!E135</f>
        <v>2308081.88</v>
      </c>
      <c r="E131" s="1">
        <v>0</v>
      </c>
      <c r="F131" s="1">
        <v>0</v>
      </c>
      <c r="G131" s="2">
        <f t="shared" si="0"/>
        <v>795432.12710000004</v>
      </c>
      <c r="H131" s="2">
        <f t="shared" si="1"/>
        <v>0.21000000019557774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2305537.67</v>
      </c>
      <c r="D132" s="1">
        <f>'PR-RAS'!E136</f>
        <v>1541232.43</v>
      </c>
      <c r="E132" s="1">
        <v>0</v>
      </c>
      <c r="F132" s="1">
        <v>0</v>
      </c>
      <c r="G132" s="2">
        <f t="shared" si="0"/>
        <v>705828.3314299999</v>
      </c>
      <c r="H132" s="2">
        <f t="shared" si="1"/>
        <v>0.76000000000931323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27144994.809999999</v>
      </c>
      <c r="D134" s="1">
        <f>'PR-RAS'!E138</f>
        <v>34996840.020000003</v>
      </c>
      <c r="E134" s="1">
        <v>0</v>
      </c>
      <c r="F134" s="1">
        <v>0</v>
      </c>
      <c r="G134" s="2">
        <f t="shared" si="0"/>
        <v>12919443.755050002</v>
      </c>
      <c r="H134" s="2">
        <f t="shared" si="1"/>
        <v>0.21000000461935997</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24540.41</v>
      </c>
      <c r="D135" s="1">
        <f>'PR-RAS'!E139</f>
        <v>19784.919999999998</v>
      </c>
      <c r="E135" s="1">
        <v>0</v>
      </c>
      <c r="F135" s="1">
        <v>0</v>
      </c>
      <c r="G135" s="2">
        <f t="shared" si="0"/>
        <v>8590.7735000000011</v>
      </c>
      <c r="H135" s="2">
        <f t="shared" si="1"/>
        <v>0.49000000000160071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24540.41</v>
      </c>
      <c r="D146" s="1">
        <f>'PR-RAS'!E150</f>
        <v>19784.919999999998</v>
      </c>
      <c r="E146" s="1">
        <v>0</v>
      </c>
      <c r="F146" s="1">
        <v>0</v>
      </c>
      <c r="G146" s="2">
        <f t="shared" si="0"/>
        <v>9295.9862499999999</v>
      </c>
      <c r="H146" s="2">
        <f t="shared" si="1"/>
        <v>0.49000000000160071</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32855038.840000004</v>
      </c>
      <c r="D147" s="1">
        <f>'PR-RAS'!E151</f>
        <v>42169238.240000002</v>
      </c>
      <c r="E147" s="1">
        <v>0</v>
      </c>
      <c r="F147" s="1">
        <v>0</v>
      </c>
      <c r="G147" s="2">
        <f t="shared" si="0"/>
        <v>17110253.236719999</v>
      </c>
      <c r="H147" s="2">
        <f t="shared" si="1"/>
        <v>0.39999999850988388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23686310.260000002</v>
      </c>
      <c r="D148" s="1">
        <f>'PR-RAS'!E152</f>
        <v>31787752.669999998</v>
      </c>
      <c r="E148" s="1">
        <v>0</v>
      </c>
      <c r="F148" s="1">
        <v>0</v>
      </c>
      <c r="G148" s="2">
        <f t="shared" si="0"/>
        <v>12827486.893199999</v>
      </c>
      <c r="H148" s="2">
        <f t="shared" si="1"/>
        <v>0.59000000357627869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20045143.34</v>
      </c>
      <c r="D149" s="1">
        <f>'PR-RAS'!E153</f>
        <v>26908642.890000001</v>
      </c>
      <c r="E149" s="1">
        <v>0</v>
      </c>
      <c r="F149" s="1">
        <v>0</v>
      </c>
      <c r="G149" s="2">
        <f t="shared" si="0"/>
        <v>10931639.50976</v>
      </c>
      <c r="H149" s="2">
        <f t="shared" si="1"/>
        <v>0.44999999925494194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18326821.84</v>
      </c>
      <c r="D150" s="1">
        <f>'PR-RAS'!E154</f>
        <v>26059657.210000001</v>
      </c>
      <c r="E150" s="1">
        <v>0</v>
      </c>
      <c r="F150" s="1">
        <v>0</v>
      </c>
      <c r="G150" s="2">
        <f t="shared" si="0"/>
        <v>10496474.30274</v>
      </c>
      <c r="H150" s="2">
        <f t="shared" si="1"/>
        <v>0.37000000104308128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234654.21</v>
      </c>
      <c r="D152" s="1">
        <f>'PR-RAS'!E156</f>
        <v>460211.02</v>
      </c>
      <c r="E152" s="1">
        <v>0</v>
      </c>
      <c r="F152" s="1">
        <v>0</v>
      </c>
      <c r="G152" s="2">
        <f t="shared" si="0"/>
        <v>174416.51374999998</v>
      </c>
      <c r="H152" s="2">
        <f t="shared" si="1"/>
        <v>0.23000000001047738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1483667.29</v>
      </c>
      <c r="D153" s="1">
        <f>'PR-RAS'!E157</f>
        <v>388774.66</v>
      </c>
      <c r="E153" s="1">
        <v>0</v>
      </c>
      <c r="F153" s="1">
        <v>0</v>
      </c>
      <c r="G153" s="2">
        <f t="shared" si="0"/>
        <v>343704.92471999995</v>
      </c>
      <c r="H153" s="2">
        <f t="shared" si="1"/>
        <v>0.63000000006286427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753626.91</v>
      </c>
      <c r="D154" s="1">
        <f>'PR-RAS'!E158</f>
        <v>938884.22</v>
      </c>
      <c r="E154" s="1">
        <v>0</v>
      </c>
      <c r="F154" s="1">
        <v>0</v>
      </c>
      <c r="G154" s="2">
        <f t="shared" si="0"/>
        <v>402603.48855000001</v>
      </c>
      <c r="H154" s="2">
        <f t="shared" si="1"/>
        <v>0.30999999993946403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2887540.0100000002</v>
      </c>
      <c r="D155" s="1">
        <f>'PR-RAS'!E159</f>
        <v>3940225.5599999996</v>
      </c>
      <c r="E155" s="1">
        <v>0</v>
      </c>
      <c r="F155" s="1">
        <v>0</v>
      </c>
      <c r="G155" s="2">
        <f t="shared" si="0"/>
        <v>1658270.6340199998</v>
      </c>
      <c r="H155" s="2">
        <f t="shared" si="1"/>
        <v>0.4500000006519258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1081.6600000000001</v>
      </c>
      <c r="D156" s="1">
        <f>'PR-RAS'!E160</f>
        <v>1801.03</v>
      </c>
      <c r="E156" s="1">
        <v>0</v>
      </c>
      <c r="F156" s="1">
        <v>0</v>
      </c>
      <c r="G156" s="2">
        <f t="shared" si="0"/>
        <v>725.97660000000008</v>
      </c>
      <c r="H156" s="2">
        <f t="shared" si="1"/>
        <v>0.36999999999989086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2884847.9</v>
      </c>
      <c r="D157" s="1">
        <f>'PR-RAS'!E161</f>
        <v>3937559.57</v>
      </c>
      <c r="E157" s="1">
        <v>0</v>
      </c>
      <c r="F157" s="1">
        <v>0</v>
      </c>
      <c r="G157" s="2">
        <f t="shared" si="0"/>
        <v>1678554.85824</v>
      </c>
      <c r="H157" s="2">
        <f t="shared" si="1"/>
        <v>0.53000000026077032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1610.45</v>
      </c>
      <c r="D158" s="1">
        <f>'PR-RAS'!E162</f>
        <v>864.96</v>
      </c>
      <c r="E158" s="1">
        <v>0</v>
      </c>
      <c r="F158" s="1">
        <v>0</v>
      </c>
      <c r="G158" s="2">
        <f t="shared" si="0"/>
        <v>524.43808999999999</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9011543.3900000025</v>
      </c>
      <c r="D159" s="1">
        <f>'PR-RAS'!E163</f>
        <v>10319450.449999999</v>
      </c>
      <c r="E159" s="1">
        <v>0</v>
      </c>
      <c r="F159" s="1">
        <v>0</v>
      </c>
      <c r="G159" s="2">
        <f t="shared" si="0"/>
        <v>4684770.1978200004</v>
      </c>
      <c r="H159" s="2">
        <f t="shared" si="1"/>
        <v>0.84000000171363354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754511.13</v>
      </c>
      <c r="D160" s="1">
        <f>'PR-RAS'!E164</f>
        <v>749737.09999999986</v>
      </c>
      <c r="E160" s="1">
        <v>0</v>
      </c>
      <c r="F160" s="1">
        <v>0</v>
      </c>
      <c r="G160" s="2">
        <f t="shared" si="0"/>
        <v>358383.66746999993</v>
      </c>
      <c r="H160" s="2">
        <f t="shared" si="1"/>
        <v>0.22999999986495823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19692.3</v>
      </c>
      <c r="D161" s="1">
        <f>'PR-RAS'!E165</f>
        <v>16297.47</v>
      </c>
      <c r="E161" s="1">
        <v>0</v>
      </c>
      <c r="F161" s="1">
        <v>0</v>
      </c>
      <c r="G161" s="2">
        <f t="shared" si="0"/>
        <v>8365.9583999999995</v>
      </c>
      <c r="H161" s="2">
        <f t="shared" si="1"/>
        <v>0.76999999999861757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611909.46</v>
      </c>
      <c r="D162" s="1">
        <f>'PR-RAS'!E166</f>
        <v>644844.06999999995</v>
      </c>
      <c r="E162" s="1">
        <v>0</v>
      </c>
      <c r="F162" s="1">
        <v>0</v>
      </c>
      <c r="G162" s="2">
        <f t="shared" si="0"/>
        <v>306157.21359999996</v>
      </c>
      <c r="H162" s="2">
        <f t="shared" si="1"/>
        <v>0.52999999991152436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122841.37</v>
      </c>
      <c r="D163" s="1">
        <f>'PR-RAS'!E167</f>
        <v>88595.56</v>
      </c>
      <c r="E163" s="1">
        <v>0</v>
      </c>
      <c r="F163" s="1">
        <v>0</v>
      </c>
      <c r="G163" s="2">
        <f t="shared" si="0"/>
        <v>48605.263379999997</v>
      </c>
      <c r="H163" s="2">
        <f t="shared" si="1"/>
        <v>0.80999999999767169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68</v>
      </c>
      <c r="D164" s="1">
        <f>'PR-RAS'!E168</f>
        <v>0</v>
      </c>
      <c r="E164" s="1">
        <v>0</v>
      </c>
      <c r="F164" s="1">
        <v>0</v>
      </c>
      <c r="G164" s="2">
        <f t="shared" si="0"/>
        <v>11.084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3766350.92</v>
      </c>
      <c r="D165" s="1">
        <f>'PR-RAS'!E169</f>
        <v>4379730.8900000006</v>
      </c>
      <c r="E165" s="1">
        <v>0</v>
      </c>
      <c r="F165" s="1">
        <v>0</v>
      </c>
      <c r="G165" s="2">
        <f t="shared" si="0"/>
        <v>2054233.2828000002</v>
      </c>
      <c r="H165" s="2">
        <f t="shared" si="1"/>
        <v>0.18999999947845936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280668.67</v>
      </c>
      <c r="D166" s="1">
        <f>'PR-RAS'!E170</f>
        <v>298120.56</v>
      </c>
      <c r="E166" s="1">
        <v>0</v>
      </c>
      <c r="F166" s="1">
        <v>0</v>
      </c>
      <c r="G166" s="2">
        <f t="shared" si="0"/>
        <v>144690.11535000001</v>
      </c>
      <c r="H166" s="2">
        <f t="shared" si="1"/>
        <v>0.77000000001862645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2596052.27</v>
      </c>
      <c r="D167" s="1">
        <f>'PR-RAS'!E171</f>
        <v>3142803.26</v>
      </c>
      <c r="E167" s="1">
        <v>0</v>
      </c>
      <c r="F167" s="1">
        <v>0</v>
      </c>
      <c r="G167" s="2">
        <f t="shared" si="0"/>
        <v>1474355.3591399998</v>
      </c>
      <c r="H167" s="2">
        <f t="shared" si="1"/>
        <v>0.52999999979510903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589696.02</v>
      </c>
      <c r="D168" s="1">
        <f>'PR-RAS'!E172</f>
        <v>647700.81000000006</v>
      </c>
      <c r="E168" s="1">
        <v>0</v>
      </c>
      <c r="F168" s="1">
        <v>0</v>
      </c>
      <c r="G168" s="2">
        <f t="shared" si="0"/>
        <v>314811.30588000006</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212452.27</v>
      </c>
      <c r="D169" s="1">
        <f>'PR-RAS'!E173</f>
        <v>181832.24</v>
      </c>
      <c r="E169" s="1">
        <v>0</v>
      </c>
      <c r="F169" s="1">
        <v>0</v>
      </c>
      <c r="G169" s="2">
        <f t="shared" si="0"/>
        <v>96787.614000000001</v>
      </c>
      <c r="H169" s="2">
        <f t="shared" si="1"/>
        <v>0.5099999999802094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61258.46</v>
      </c>
      <c r="D170" s="1">
        <f>'PR-RAS'!E174</f>
        <v>88217.45</v>
      </c>
      <c r="E170" s="1">
        <v>0</v>
      </c>
      <c r="F170" s="1">
        <v>0</v>
      </c>
      <c r="G170" s="2">
        <f t="shared" si="0"/>
        <v>40170.177840000004</v>
      </c>
      <c r="H170" s="2">
        <f t="shared" si="1"/>
        <v>0.9099999999962165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26223.23</v>
      </c>
      <c r="D172" s="1">
        <f>'PR-RAS'!E176</f>
        <v>21056.57</v>
      </c>
      <c r="E172" s="1">
        <v>0</v>
      </c>
      <c r="F172" s="1">
        <v>0</v>
      </c>
      <c r="G172" s="2">
        <f t="shared" si="0"/>
        <v>11685.519270000001</v>
      </c>
      <c r="H172" s="2">
        <f t="shared" si="1"/>
        <v>0.65999999999985448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4371831.7100000009</v>
      </c>
      <c r="D173" s="1">
        <f>'PR-RAS'!E177</f>
        <v>5085985.51</v>
      </c>
      <c r="E173" s="1">
        <v>0</v>
      </c>
      <c r="F173" s="1">
        <v>0</v>
      </c>
      <c r="G173" s="2">
        <f t="shared" si="0"/>
        <v>2501534.0695599997</v>
      </c>
      <c r="H173" s="2">
        <f t="shared" si="1"/>
        <v>0.77999999932944775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197187.07</v>
      </c>
      <c r="D174" s="1">
        <f>'PR-RAS'!E178</f>
        <v>191829.57</v>
      </c>
      <c r="E174" s="1">
        <v>0</v>
      </c>
      <c r="F174" s="1">
        <v>0</v>
      </c>
      <c r="G174" s="2">
        <f t="shared" si="0"/>
        <v>100486.39432999998</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639721.73</v>
      </c>
      <c r="D175" s="1">
        <f>'PR-RAS'!E179</f>
        <v>922147.47</v>
      </c>
      <c r="E175" s="1">
        <v>0</v>
      </c>
      <c r="F175" s="1">
        <v>0</v>
      </c>
      <c r="G175" s="2">
        <f t="shared" si="0"/>
        <v>432218.90057999996</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9499.8799999999992</v>
      </c>
      <c r="D176" s="1">
        <f>'PR-RAS'!E180</f>
        <v>11026.61</v>
      </c>
      <c r="E176" s="1">
        <v>0</v>
      </c>
      <c r="F176" s="1">
        <v>0</v>
      </c>
      <c r="G176" s="2">
        <f t="shared" si="0"/>
        <v>5521.7924999999996</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402259.43</v>
      </c>
      <c r="D177" s="1">
        <f>'PR-RAS'!E181</f>
        <v>548963.74</v>
      </c>
      <c r="E177" s="1">
        <v>0</v>
      </c>
      <c r="F177" s="1">
        <v>0</v>
      </c>
      <c r="G177" s="2">
        <f t="shared" si="0"/>
        <v>264032.89615999995</v>
      </c>
      <c r="H177" s="2">
        <f t="shared" si="1"/>
        <v>0.69000000000232831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486908.67</v>
      </c>
      <c r="D178" s="1">
        <f>'PR-RAS'!E182</f>
        <v>569560.88</v>
      </c>
      <c r="E178" s="1">
        <v>0</v>
      </c>
      <c r="F178" s="1">
        <v>0</v>
      </c>
      <c r="G178" s="2">
        <f t="shared" si="0"/>
        <v>287807.38610999996</v>
      </c>
      <c r="H178" s="2">
        <f t="shared" si="1"/>
        <v>0.45000000001164153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975591.29</v>
      </c>
      <c r="D179" s="1">
        <f>'PR-RAS'!E183</f>
        <v>1087770.8600000001</v>
      </c>
      <c r="E179" s="1">
        <v>0</v>
      </c>
      <c r="F179" s="1">
        <v>0</v>
      </c>
      <c r="G179" s="2">
        <f t="shared" si="0"/>
        <v>560901.67578000005</v>
      </c>
      <c r="H179" s="2">
        <f t="shared" si="1"/>
        <v>0.42999999993480742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307224.24</v>
      </c>
      <c r="D180" s="1">
        <f>'PR-RAS'!E184</f>
        <v>327743.34999999998</v>
      </c>
      <c r="E180" s="1">
        <v>0</v>
      </c>
      <c r="F180" s="1">
        <v>0</v>
      </c>
      <c r="G180" s="2">
        <f t="shared" si="0"/>
        <v>172325.25825999997</v>
      </c>
      <c r="H180" s="2">
        <f t="shared" si="1"/>
        <v>0.58999999996740371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304966.15000000002</v>
      </c>
      <c r="D181" s="1">
        <f>'PR-RAS'!E185</f>
        <v>273197.52</v>
      </c>
      <c r="E181" s="1">
        <v>0</v>
      </c>
      <c r="F181" s="1">
        <v>0</v>
      </c>
      <c r="G181" s="2">
        <f t="shared" si="0"/>
        <v>153245.01420000001</v>
      </c>
      <c r="H181" s="2">
        <f t="shared" si="1"/>
        <v>0.63000000000465661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1048473.25</v>
      </c>
      <c r="D182" s="1">
        <f>'PR-RAS'!E186</f>
        <v>1153745.51</v>
      </c>
      <c r="E182" s="1">
        <v>0</v>
      </c>
      <c r="F182" s="1">
        <v>0</v>
      </c>
      <c r="G182" s="2">
        <f t="shared" si="0"/>
        <v>607429.53287</v>
      </c>
      <c r="H182" s="2">
        <f t="shared" si="1"/>
        <v>0.73999999999068677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118849.63</v>
      </c>
      <c r="D184" s="1">
        <f>'PR-RAS'!E188</f>
        <v>103996.95000000001</v>
      </c>
      <c r="E184" s="1">
        <v>0</v>
      </c>
      <c r="F184" s="1">
        <v>0</v>
      </c>
      <c r="G184" s="2">
        <f t="shared" si="0"/>
        <v>59812.365990000006</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9561.81</v>
      </c>
      <c r="D185" s="1">
        <f>'PR-RAS'!E189</f>
        <v>24731.4</v>
      </c>
      <c r="E185" s="1">
        <v>0</v>
      </c>
      <c r="F185" s="1">
        <v>0</v>
      </c>
      <c r="G185" s="2">
        <f t="shared" si="0"/>
        <v>10860.52824</v>
      </c>
      <c r="H185" s="2">
        <f t="shared" si="1"/>
        <v>0.59000000000196451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17966.830000000002</v>
      </c>
      <c r="D186" s="1">
        <f>'PR-RAS'!E190</f>
        <v>21459.41</v>
      </c>
      <c r="E186" s="1">
        <v>0</v>
      </c>
      <c r="F186" s="1">
        <v>0</v>
      </c>
      <c r="G186" s="2">
        <f t="shared" si="0"/>
        <v>11263.84525</v>
      </c>
      <c r="H186" s="2">
        <f t="shared" si="1"/>
        <v>0.57999999999810825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887.1</v>
      </c>
      <c r="D187" s="1">
        <f>'PR-RAS'!E191</f>
        <v>347.07</v>
      </c>
      <c r="E187" s="1">
        <v>0</v>
      </c>
      <c r="F187" s="1">
        <v>0</v>
      </c>
      <c r="G187" s="2">
        <f t="shared" si="0"/>
        <v>294.11063999999999</v>
      </c>
      <c r="H187" s="2">
        <f t="shared" si="1"/>
        <v>0.17000000000001592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4123.2</v>
      </c>
      <c r="D188" s="1">
        <f>'PR-RAS'!E192</f>
        <v>6323.16</v>
      </c>
      <c r="E188" s="1">
        <v>0</v>
      </c>
      <c r="F188" s="1">
        <v>0</v>
      </c>
      <c r="G188" s="2">
        <f t="shared" si="0"/>
        <v>3135.9002399999999</v>
      </c>
      <c r="H188" s="2">
        <f t="shared" si="1"/>
        <v>0.35999999999967258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15665.36</v>
      </c>
      <c r="D189" s="1">
        <f>'PR-RAS'!E193</f>
        <v>18636.21</v>
      </c>
      <c r="E189" s="1">
        <v>0</v>
      </c>
      <c r="F189" s="1">
        <v>0</v>
      </c>
      <c r="G189" s="2">
        <f t="shared" si="0"/>
        <v>9952.3026399999999</v>
      </c>
      <c r="H189" s="2">
        <f t="shared" si="1"/>
        <v>0.56999999999970896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68052.28</v>
      </c>
      <c r="D190" s="1">
        <f>'PR-RAS'!E194</f>
        <v>30359.57</v>
      </c>
      <c r="E190" s="1">
        <v>0</v>
      </c>
      <c r="F190" s="1">
        <v>0</v>
      </c>
      <c r="G190" s="2">
        <f t="shared" si="0"/>
        <v>24337.79838</v>
      </c>
      <c r="H190" s="2">
        <f t="shared" si="1"/>
        <v>0.70999999999912689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2593.0500000000002</v>
      </c>
      <c r="D191" s="1">
        <f>'PR-RAS'!E195</f>
        <v>2140.13</v>
      </c>
      <c r="E191" s="1">
        <v>0</v>
      </c>
      <c r="F191" s="1">
        <v>0</v>
      </c>
      <c r="G191" s="2">
        <f t="shared" si="0"/>
        <v>1305.9289000000001</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60551.63</v>
      </c>
      <c r="D192" s="1">
        <f>'PR-RAS'!E196</f>
        <v>44446.59</v>
      </c>
      <c r="E192" s="1">
        <v>0</v>
      </c>
      <c r="F192" s="1">
        <v>0</v>
      </c>
      <c r="G192" s="2">
        <f t="shared" si="0"/>
        <v>28543.958709999999</v>
      </c>
      <c r="H192" s="2">
        <f t="shared" si="1"/>
        <v>0.7800000000061118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60551.63</v>
      </c>
      <c r="D206" s="1">
        <f>'PR-RAS'!E210</f>
        <v>44446.59</v>
      </c>
      <c r="E206" s="1">
        <v>0</v>
      </c>
      <c r="F206" s="1">
        <v>0</v>
      </c>
      <c r="G206" s="2">
        <f t="shared" si="0"/>
        <v>30636.186049999997</v>
      </c>
      <c r="H206" s="2">
        <f t="shared" si="1"/>
        <v>0.7800000000061118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15136.68</v>
      </c>
      <c r="D207" s="1">
        <f>'PR-RAS'!E211</f>
        <v>23259.200000000001</v>
      </c>
      <c r="E207" s="1">
        <v>0</v>
      </c>
      <c r="F207" s="1">
        <v>0</v>
      </c>
      <c r="G207" s="2">
        <f t="shared" si="0"/>
        <v>12700.946480000001</v>
      </c>
      <c r="H207" s="2">
        <f t="shared" si="1"/>
        <v>0.52000000000043656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45355.18</v>
      </c>
      <c r="D209" s="1">
        <f>'PR-RAS'!E213</f>
        <v>21034.76</v>
      </c>
      <c r="E209" s="1">
        <v>0</v>
      </c>
      <c r="F209" s="1">
        <v>0</v>
      </c>
      <c r="G209" s="2">
        <f t="shared" si="0"/>
        <v>18184.337599999999</v>
      </c>
      <c r="H209" s="2">
        <f t="shared" si="1"/>
        <v>0.42000000000189175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59.77</v>
      </c>
      <c r="D210" s="1">
        <f>'PR-RAS'!E214</f>
        <v>152.63</v>
      </c>
      <c r="E210" s="1">
        <v>0</v>
      </c>
      <c r="F210" s="1">
        <v>0</v>
      </c>
      <c r="G210" s="2">
        <f t="shared" si="0"/>
        <v>76.291269999999997</v>
      </c>
      <c r="H210" s="2">
        <f t="shared" si="1"/>
        <v>0.60000000000000142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96633.56</v>
      </c>
      <c r="D259" s="1">
        <f>'PR-RAS'!E263</f>
        <v>17588.53</v>
      </c>
      <c r="E259" s="1">
        <v>0</v>
      </c>
      <c r="F259" s="1">
        <v>0</v>
      </c>
      <c r="G259" s="2">
        <f t="shared" si="0"/>
        <v>34007.13996</v>
      </c>
      <c r="H259" s="2">
        <f t="shared" si="1"/>
        <v>0.91000000000349246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96633.56</v>
      </c>
      <c r="D269" s="1">
        <f>'PR-RAS'!E273</f>
        <v>17588.53</v>
      </c>
      <c r="E269" s="1">
        <v>0</v>
      </c>
      <c r="F269" s="1">
        <v>0</v>
      </c>
      <c r="G269" s="2">
        <f t="shared" si="8"/>
        <v>35325.246160000002</v>
      </c>
      <c r="H269" s="2">
        <f t="shared" si="9"/>
        <v>0.91000000000349246</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95592.83</v>
      </c>
      <c r="D270" s="1">
        <f>'PR-RAS'!E274</f>
        <v>16250.53</v>
      </c>
      <c r="E270" s="1">
        <v>0</v>
      </c>
      <c r="F270" s="1">
        <v>0</v>
      </c>
      <c r="G270" s="2">
        <f t="shared" si="8"/>
        <v>34457.256410000002</v>
      </c>
      <c r="H270" s="2">
        <f t="shared" si="9"/>
        <v>0.63999999999759893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331.81</v>
      </c>
      <c r="D272" s="1">
        <f>'PR-RAS'!E276</f>
        <v>0</v>
      </c>
      <c r="E272" s="1">
        <v>0</v>
      </c>
      <c r="F272" s="1">
        <v>0</v>
      </c>
      <c r="G272" s="2">
        <f t="shared" si="8"/>
        <v>89.920510000000007</v>
      </c>
      <c r="H272" s="2">
        <f t="shared" si="9"/>
        <v>0.18999999999999773</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681.92</v>
      </c>
      <c r="D273" s="1">
        <f>'PR-RAS'!E277</f>
        <v>1320</v>
      </c>
      <c r="E273" s="1">
        <v>0</v>
      </c>
      <c r="F273" s="1">
        <v>0</v>
      </c>
      <c r="G273" s="2">
        <f t="shared" si="8"/>
        <v>903.56224000000009</v>
      </c>
      <c r="H273" s="2">
        <f t="shared" si="9"/>
        <v>8.0000000000040927E-2</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27</v>
      </c>
      <c r="D274" s="1">
        <f>'PR-RAS'!E278</f>
        <v>18</v>
      </c>
      <c r="E274" s="1">
        <v>0</v>
      </c>
      <c r="F274" s="1">
        <v>0</v>
      </c>
      <c r="G274" s="2">
        <f t="shared" si="8"/>
        <v>17.199000000000002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32855038.840000004</v>
      </c>
      <c r="D285" s="1">
        <f>'PR-RAS'!E289</f>
        <v>42169238.240000002</v>
      </c>
      <c r="E285" s="1">
        <v>0</v>
      </c>
      <c r="F285" s="1">
        <v>0</v>
      </c>
      <c r="G285" s="2">
        <f t="shared" si="8"/>
        <v>33282958.350880001</v>
      </c>
      <c r="H285" s="2">
        <f t="shared" si="9"/>
        <v>0.39999999850988388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3803441.2799999937</v>
      </c>
      <c r="D286" s="1">
        <f>'PR-RAS'!E290</f>
        <v>131876.58000000566</v>
      </c>
      <c r="E286" s="1">
        <v>0</v>
      </c>
      <c r="F286" s="1">
        <v>0</v>
      </c>
      <c r="G286" s="2">
        <f t="shared" si="8"/>
        <v>1159150.4154000015</v>
      </c>
      <c r="H286" s="2">
        <f t="shared" si="9"/>
        <v>0.69999998807907104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16273612.109999999</v>
      </c>
      <c r="D288" s="1">
        <f>'PR-RAS'!E292</f>
        <v>17771515.719999999</v>
      </c>
      <c r="E288" s="1">
        <v>0</v>
      </c>
      <c r="F288" s="1">
        <v>0</v>
      </c>
      <c r="G288" s="2">
        <f t="shared" si="8"/>
        <v>14871376.698849998</v>
      </c>
      <c r="H288" s="2">
        <f t="shared" si="9"/>
        <v>0.39000000059604645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112.98</v>
      </c>
      <c r="D293" s="1">
        <f>'PR-RAS'!E298</f>
        <v>718.58</v>
      </c>
      <c r="E293" s="1">
        <v>0</v>
      </c>
      <c r="F293" s="1">
        <v>0</v>
      </c>
      <c r="G293" s="2">
        <f t="shared" si="8"/>
        <v>452.64087999999998</v>
      </c>
      <c r="H293" s="2">
        <f t="shared" si="9"/>
        <v>0.43999999999995509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112.98</v>
      </c>
      <c r="D306" s="1">
        <f>'PR-RAS'!E311</f>
        <v>718.58</v>
      </c>
      <c r="E306" s="1">
        <v>0</v>
      </c>
      <c r="F306" s="1">
        <v>0</v>
      </c>
      <c r="G306" s="2">
        <f t="shared" si="8"/>
        <v>472.79270000000002</v>
      </c>
      <c r="H306" s="2">
        <f t="shared" si="9"/>
        <v>0.43999999999995509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112.98</v>
      </c>
      <c r="D307" s="1">
        <f>'PR-RAS'!E312</f>
        <v>718.58</v>
      </c>
      <c r="E307" s="1">
        <v>0</v>
      </c>
      <c r="F307" s="1">
        <v>0</v>
      </c>
      <c r="G307" s="2">
        <f t="shared" si="8"/>
        <v>474.34284000000002</v>
      </c>
      <c r="H307" s="2">
        <f t="shared" si="9"/>
        <v>0.43999999999995509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112.98</v>
      </c>
      <c r="D308" s="1">
        <f>'PR-RAS'!E313</f>
        <v>718.58</v>
      </c>
      <c r="E308" s="1">
        <v>0</v>
      </c>
      <c r="F308" s="1">
        <v>0</v>
      </c>
      <c r="G308" s="2">
        <f t="shared" si="8"/>
        <v>475.89298000000002</v>
      </c>
      <c r="H308" s="2">
        <f t="shared" si="9"/>
        <v>0.43999999999995509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2368851.9</v>
      </c>
      <c r="D345" s="1">
        <f>'PR-RAS'!E350</f>
        <v>1978115.19</v>
      </c>
      <c r="E345" s="1">
        <v>0</v>
      </c>
      <c r="F345" s="1">
        <v>0</v>
      </c>
      <c r="G345" s="2">
        <f t="shared" si="8"/>
        <v>2175828.3043199996</v>
      </c>
      <c r="H345" s="2">
        <f t="shared" si="9"/>
        <v>0.2900000000372529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1801763.63</v>
      </c>
      <c r="D358" s="1">
        <f>'PR-RAS'!E363</f>
        <v>1546941.58</v>
      </c>
      <c r="E358" s="1">
        <v>0</v>
      </c>
      <c r="F358" s="1">
        <v>0</v>
      </c>
      <c r="G358" s="2">
        <f t="shared" si="8"/>
        <v>1747745.9040299999</v>
      </c>
      <c r="H358" s="2">
        <f t="shared" si="9"/>
        <v>0.7900000000372529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1736676.26</v>
      </c>
      <c r="D364" s="1">
        <f>'PR-RAS'!E369</f>
        <v>1460557.05</v>
      </c>
      <c r="E364" s="1">
        <v>0</v>
      </c>
      <c r="F364" s="1">
        <v>0</v>
      </c>
      <c r="G364" s="2">
        <f t="shared" si="8"/>
        <v>1690777.90068</v>
      </c>
      <c r="H364" s="2">
        <f t="shared" si="9"/>
        <v>0.31000000005587935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187316.21</v>
      </c>
      <c r="D365" s="1">
        <f>'PR-RAS'!E370</f>
        <v>155785.47</v>
      </c>
      <c r="E365" s="1">
        <v>0</v>
      </c>
      <c r="F365" s="1">
        <v>0</v>
      </c>
      <c r="G365" s="2">
        <f t="shared" si="8"/>
        <v>181594.92259999999</v>
      </c>
      <c r="H365" s="2">
        <f t="shared" si="9"/>
        <v>0.67999999999301508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13959.86</v>
      </c>
      <c r="D366" s="1">
        <f>'PR-RAS'!E371</f>
        <v>9361.34</v>
      </c>
      <c r="E366" s="1">
        <v>0</v>
      </c>
      <c r="F366" s="1">
        <v>0</v>
      </c>
      <c r="G366" s="2">
        <f t="shared" si="8"/>
        <v>11929.1271</v>
      </c>
      <c r="H366" s="2">
        <f t="shared" si="9"/>
        <v>0.47999999999956344</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29867.82</v>
      </c>
      <c r="D367" s="1">
        <f>'PR-RAS'!E372</f>
        <v>33019.160000000003</v>
      </c>
      <c r="E367" s="1">
        <v>0</v>
      </c>
      <c r="F367" s="1">
        <v>0</v>
      </c>
      <c r="G367" s="2">
        <f t="shared" si="8"/>
        <v>35101.647240000006</v>
      </c>
      <c r="H367" s="2">
        <f t="shared" si="9"/>
        <v>0.3400000000037835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1500908.01</v>
      </c>
      <c r="D368" s="1">
        <f>'PR-RAS'!E373</f>
        <v>1258070.49</v>
      </c>
      <c r="E368" s="1">
        <v>0</v>
      </c>
      <c r="F368" s="1">
        <v>0</v>
      </c>
      <c r="G368" s="2">
        <f t="shared" si="8"/>
        <v>1474256.97933</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530.86</v>
      </c>
      <c r="D369" s="1">
        <f>'PR-RAS'!E374</f>
        <v>0</v>
      </c>
      <c r="E369" s="1">
        <v>0</v>
      </c>
      <c r="F369" s="1">
        <v>0</v>
      </c>
      <c r="G369" s="2">
        <f t="shared" si="8"/>
        <v>195.35648</v>
      </c>
      <c r="H369" s="2">
        <f t="shared" si="9"/>
        <v>0.13999999999998636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4093.5</v>
      </c>
      <c r="D371" s="1">
        <f>'PR-RAS'!E376</f>
        <v>4320.59</v>
      </c>
      <c r="E371" s="1">
        <v>0</v>
      </c>
      <c r="F371" s="1">
        <v>0</v>
      </c>
      <c r="G371" s="2">
        <f t="shared" si="8"/>
        <v>4711.8316000000004</v>
      </c>
      <c r="H371" s="2">
        <f t="shared" si="9"/>
        <v>0.90999999999985448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30382.22</v>
      </c>
      <c r="D373" s="1">
        <f>'PR-RAS'!E378</f>
        <v>31022.03</v>
      </c>
      <c r="E373" s="1">
        <v>0</v>
      </c>
      <c r="F373" s="1">
        <v>0</v>
      </c>
      <c r="G373" s="2">
        <f t="shared" si="8"/>
        <v>34382.576159999997</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30382.22</v>
      </c>
      <c r="D374" s="1">
        <f>'PR-RAS'!E379</f>
        <v>31022.03</v>
      </c>
      <c r="E374" s="1">
        <v>0</v>
      </c>
      <c r="F374" s="1">
        <v>0</v>
      </c>
      <c r="G374" s="2">
        <f t="shared" si="8"/>
        <v>34475.002439999997</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34705.15</v>
      </c>
      <c r="D386" s="1">
        <f>'PR-RAS'!E391</f>
        <v>55362.5</v>
      </c>
      <c r="E386" s="1">
        <v>0</v>
      </c>
      <c r="F386" s="1">
        <v>0</v>
      </c>
      <c r="G386" s="2">
        <f t="shared" si="8"/>
        <v>55990.607749999996</v>
      </c>
      <c r="H386" s="2">
        <f t="shared" si="9"/>
        <v>0.65000000000145519</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1050</v>
      </c>
      <c r="D388" s="1">
        <f>'PR-RAS'!E393</f>
        <v>1050</v>
      </c>
      <c r="E388" s="1">
        <v>0</v>
      </c>
      <c r="F388" s="1">
        <v>0</v>
      </c>
      <c r="G388" s="2">
        <f t="shared" si="8"/>
        <v>1219.05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33655.15</v>
      </c>
      <c r="D390" s="1">
        <f>'PR-RAS'!E395</f>
        <v>54312.5</v>
      </c>
      <c r="E390" s="1">
        <v>0</v>
      </c>
      <c r="F390" s="1">
        <v>0</v>
      </c>
      <c r="G390" s="2">
        <f t="shared" si="8"/>
        <v>55346.978349999998</v>
      </c>
      <c r="H390" s="2">
        <f t="shared" si="9"/>
        <v>0.65000000000145519</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567088.27</v>
      </c>
      <c r="D397" s="1">
        <f>'PR-RAS'!E402</f>
        <v>431173.61</v>
      </c>
      <c r="E397" s="1">
        <v>0</v>
      </c>
      <c r="F397" s="1">
        <v>0</v>
      </c>
      <c r="G397" s="2">
        <f t="shared" si="8"/>
        <v>566056.45403999998</v>
      </c>
      <c r="H397" s="2">
        <f t="shared" si="9"/>
        <v>0.66000000003259629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567088.27</v>
      </c>
      <c r="D398" s="1">
        <f>'PR-RAS'!E403</f>
        <v>360631.11</v>
      </c>
      <c r="E398" s="1">
        <v>0</v>
      </c>
      <c r="F398" s="1">
        <v>0</v>
      </c>
      <c r="G398" s="2">
        <f t="shared" si="8"/>
        <v>511475.14453000005</v>
      </c>
      <c r="H398" s="2">
        <f t="shared" si="9"/>
        <v>0.38000000000465661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70542.5</v>
      </c>
      <c r="E399" s="1">
        <v>0</v>
      </c>
      <c r="F399" s="1">
        <v>0</v>
      </c>
      <c r="G399" s="2">
        <f t="shared" si="8"/>
        <v>56151.83</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2368738.92</v>
      </c>
      <c r="D403" s="1">
        <f>'PR-RAS'!E408</f>
        <v>1977396.6099999999</v>
      </c>
      <c r="E403" s="1">
        <v>0</v>
      </c>
      <c r="F403" s="1">
        <v>0</v>
      </c>
      <c r="G403" s="2">
        <f t="shared" si="8"/>
        <v>2542059.9202800002</v>
      </c>
      <c r="H403" s="2">
        <f t="shared" si="9"/>
        <v>0.47000000020489097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18253508.899999999</v>
      </c>
      <c r="D405" s="1">
        <f>'PR-RAS'!E410</f>
        <v>18316710.149999999</v>
      </c>
      <c r="E405" s="1">
        <v>0</v>
      </c>
      <c r="F405" s="1">
        <v>0</v>
      </c>
      <c r="G405" s="2">
        <f t="shared" si="8"/>
        <v>22174319.3968</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36658593.099999994</v>
      </c>
      <c r="D407" s="1">
        <f>'PR-RAS'!E412</f>
        <v>42301833.400000006</v>
      </c>
      <c r="E407" s="1">
        <v>0</v>
      </c>
      <c r="F407" s="1">
        <v>0</v>
      </c>
      <c r="G407" s="2">
        <f t="shared" si="8"/>
        <v>49232477.519400008</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35223890.740000002</v>
      </c>
      <c r="D408" s="1">
        <f>'PR-RAS'!E413</f>
        <v>44147353.43</v>
      </c>
      <c r="E408" s="1">
        <v>0</v>
      </c>
      <c r="F408" s="1">
        <v>0</v>
      </c>
      <c r="G408" s="2">
        <f t="shared" si="8"/>
        <v>50272069.223199993</v>
      </c>
      <c r="H408" s="2">
        <f t="shared" si="9"/>
        <v>0.68999999761581421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1434702.359999992</v>
      </c>
      <c r="D409" s="1">
        <f>'PR-RAS'!E414</f>
        <v>0</v>
      </c>
      <c r="E409" s="1">
        <v>0</v>
      </c>
      <c r="F409" s="1">
        <v>0</v>
      </c>
      <c r="G409" s="2">
        <f t="shared" si="8"/>
        <v>585358.56287999672</v>
      </c>
      <c r="H409" s="2">
        <f t="shared" si="9"/>
        <v>0.35999999195337296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1845520.0299999937</v>
      </c>
      <c r="E410" s="1">
        <v>0</v>
      </c>
      <c r="F410" s="1">
        <v>0</v>
      </c>
      <c r="G410" s="2">
        <f t="shared" si="8"/>
        <v>1509635.3845399949</v>
      </c>
      <c r="H410" s="2">
        <f t="shared" si="9"/>
        <v>2.9999993741512299E-2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1979896.7899999991</v>
      </c>
      <c r="D412" s="1">
        <f>'PR-RAS'!E417</f>
        <v>545194.4299999997</v>
      </c>
      <c r="E412" s="1">
        <v>0</v>
      </c>
      <c r="F412" s="1">
        <v>0</v>
      </c>
      <c r="G412" s="2">
        <f t="shared" si="8"/>
        <v>1261887.4021499993</v>
      </c>
      <c r="H412" s="2">
        <f t="shared" si="9"/>
        <v>0.64000000059604645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436427.15</v>
      </c>
      <c r="E414" s="1">
        <v>0</v>
      </c>
      <c r="F414" s="1">
        <v>0</v>
      </c>
      <c r="G414" s="2">
        <f t="shared" si="8"/>
        <v>360488.8259</v>
      </c>
      <c r="H414" s="2">
        <f t="shared" si="9"/>
        <v>0.15000000002328306</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436427.15</v>
      </c>
      <c r="E478" s="1">
        <v>0</v>
      </c>
      <c r="F478" s="1">
        <v>0</v>
      </c>
      <c r="G478" s="2">
        <f t="shared" si="8"/>
        <v>416351.50109999999</v>
      </c>
      <c r="H478" s="2">
        <f t="shared" si="9"/>
        <v>0.15000000002328306</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436427.15</v>
      </c>
      <c r="E496" s="1">
        <v>0</v>
      </c>
      <c r="F496" s="1">
        <v>0</v>
      </c>
      <c r="G496" s="2">
        <f t="shared" si="8"/>
        <v>432062.87849999999</v>
      </c>
      <c r="H496" s="2">
        <f t="shared" si="9"/>
        <v>0.15000000002328306</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436427.15</v>
      </c>
      <c r="E497" s="1">
        <v>0</v>
      </c>
      <c r="F497" s="1">
        <v>0</v>
      </c>
      <c r="G497" s="2">
        <f t="shared" si="8"/>
        <v>432935.7328</v>
      </c>
      <c r="H497" s="2">
        <f t="shared" si="9"/>
        <v>0.15000000002328306</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489014.94</v>
      </c>
      <c r="D522" s="1">
        <f>'PR-RAS'!E528</f>
        <v>489014.95</v>
      </c>
      <c r="E522" s="1">
        <v>0</v>
      </c>
      <c r="F522" s="1">
        <v>0</v>
      </c>
      <c r="G522" s="2">
        <f t="shared" ref="G522:G809" si="10">(B522/1000)*(C522*1+D522*2)</f>
        <v>764330.36164000002</v>
      </c>
      <c r="H522" s="2">
        <f t="shared" ref="H522:H809" si="11">ABS(C522-ROUND(C522,0))+ABS(D522-ROUND(D522,0))</f>
        <v>0.10999999998603016</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489014.94</v>
      </c>
      <c r="D587" s="1">
        <f>'PR-RAS'!E593</f>
        <v>489014.95</v>
      </c>
      <c r="E587" s="1">
        <v>0</v>
      </c>
      <c r="F587" s="1">
        <v>0</v>
      </c>
      <c r="G587" s="2">
        <f t="shared" si="10"/>
        <v>859688.27624000004</v>
      </c>
      <c r="H587" s="2">
        <f t="shared" si="11"/>
        <v>0.10999999998603016</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489014.94</v>
      </c>
      <c r="D606" s="1">
        <f>'PR-RAS'!E612</f>
        <v>489014.95</v>
      </c>
      <c r="E606" s="1">
        <v>0</v>
      </c>
      <c r="F606" s="1">
        <v>0</v>
      </c>
      <c r="G606" s="2">
        <f t="shared" si="10"/>
        <v>887562.12820000004</v>
      </c>
      <c r="H606" s="2">
        <f t="shared" si="11"/>
        <v>0.10999999998603016</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489014.94</v>
      </c>
      <c r="D607" s="1">
        <f>'PR-RAS'!E613</f>
        <v>489014.95</v>
      </c>
      <c r="E607" s="1">
        <v>0</v>
      </c>
      <c r="F607" s="1">
        <v>0</v>
      </c>
      <c r="G607" s="2">
        <f t="shared" si="10"/>
        <v>889029.17304000002</v>
      </c>
      <c r="H607" s="2">
        <f t="shared" si="11"/>
        <v>0.10999999998603016</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489014.94</v>
      </c>
      <c r="D630" s="1">
        <f>'PR-RAS'!E636</f>
        <v>52587.799999999988</v>
      </c>
      <c r="E630" s="1">
        <v>0</v>
      </c>
      <c r="F630" s="1">
        <v>0</v>
      </c>
      <c r="G630" s="2">
        <f t="shared" si="10"/>
        <v>373745.84966000001</v>
      </c>
      <c r="H630" s="2">
        <f t="shared" si="11"/>
        <v>0.26000000000931323</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10220.24</v>
      </c>
      <c r="D632" s="1">
        <f>'PR-RAS'!E638</f>
        <v>499235.18</v>
      </c>
      <c r="E632" s="1">
        <v>0</v>
      </c>
      <c r="F632" s="1">
        <v>0</v>
      </c>
      <c r="G632" s="2">
        <f t="shared" si="10"/>
        <v>636483.76859999995</v>
      </c>
      <c r="H632" s="2">
        <f t="shared" si="11"/>
        <v>0.4199999999927968</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36658593.099999994</v>
      </c>
      <c r="D633" s="1">
        <f>'PR-RAS'!E639</f>
        <v>42738260.550000004</v>
      </c>
      <c r="E633" s="1">
        <v>0</v>
      </c>
      <c r="F633" s="1">
        <v>0</v>
      </c>
      <c r="G633" s="2">
        <f t="shared" si="10"/>
        <v>77189392.174400002</v>
      </c>
      <c r="H633" s="2">
        <f t="shared" si="11"/>
        <v>0.54999998956918716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35712905.68</v>
      </c>
      <c r="D634" s="1">
        <f>'PR-RAS'!E640</f>
        <v>44636368.380000003</v>
      </c>
      <c r="E634" s="1">
        <v>0</v>
      </c>
      <c r="F634" s="1">
        <v>0</v>
      </c>
      <c r="G634" s="2">
        <f t="shared" si="10"/>
        <v>79115911.664519995</v>
      </c>
      <c r="H634" s="2">
        <f t="shared" si="11"/>
        <v>0.70000000298023224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945687.41999999434</v>
      </c>
      <c r="D635" s="1">
        <f>'PR-RAS'!E641</f>
        <v>0</v>
      </c>
      <c r="E635" s="1">
        <v>0</v>
      </c>
      <c r="F635" s="1">
        <v>0</v>
      </c>
      <c r="G635" s="2">
        <f t="shared" si="10"/>
        <v>599565.82427999645</v>
      </c>
      <c r="H635" s="2">
        <f t="shared" si="11"/>
        <v>0.41999999433755875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1898107.8299999982</v>
      </c>
      <c r="E636" s="1">
        <v>0</v>
      </c>
      <c r="F636" s="1">
        <v>0</v>
      </c>
      <c r="G636" s="2">
        <f t="shared" si="10"/>
        <v>2410596.9440999976</v>
      </c>
      <c r="H636" s="2">
        <f t="shared" si="11"/>
        <v>0.17000000178813934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1990117.0299999991</v>
      </c>
      <c r="D638" s="1">
        <f>'PR-RAS'!E644</f>
        <v>1044429.6099999996</v>
      </c>
      <c r="E638" s="1">
        <v>0</v>
      </c>
      <c r="F638" s="1">
        <v>0</v>
      </c>
      <c r="G638" s="2">
        <f t="shared" si="10"/>
        <v>2598307.8712499989</v>
      </c>
      <c r="H638" s="2">
        <f t="shared" si="11"/>
        <v>0.41999999945983291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1044429.6100000048</v>
      </c>
      <c r="D640" s="1">
        <f>'PR-RAS'!E646</f>
        <v>2942537.4399999976</v>
      </c>
      <c r="E640" s="1">
        <v>0</v>
      </c>
      <c r="F640" s="1">
        <v>0</v>
      </c>
      <c r="G640" s="2">
        <f t="shared" si="10"/>
        <v>4427953.3691100003</v>
      </c>
      <c r="H640" s="2">
        <f t="shared" si="11"/>
        <v>0.82999999285675585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424787.55</v>
      </c>
      <c r="D642" s="1">
        <f>'PR-RAS'!E649</f>
        <v>810745.44</v>
      </c>
      <c r="E642" s="1">
        <v>0</v>
      </c>
      <c r="F642" s="1">
        <v>0</v>
      </c>
      <c r="G642" s="2">
        <f t="shared" si="10"/>
        <v>1311664.4736299999</v>
      </c>
      <c r="H642" s="2">
        <f t="shared" si="11"/>
        <v>0.88999999995576218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38317989.909999996</v>
      </c>
      <c r="D643" s="1">
        <f>'PR-RAS'!E650</f>
        <v>43284106.68</v>
      </c>
      <c r="E643" s="1">
        <v>0</v>
      </c>
      <c r="F643" s="1">
        <v>0</v>
      </c>
      <c r="G643" s="2">
        <f t="shared" si="10"/>
        <v>80176942.499339998</v>
      </c>
      <c r="H643" s="2">
        <f t="shared" si="11"/>
        <v>0.41000000387430191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37932032.020000003</v>
      </c>
      <c r="D644" s="1">
        <f>'PR-RAS'!E651</f>
        <v>43127022.369999997</v>
      </c>
      <c r="E644" s="1">
        <v>0</v>
      </c>
      <c r="F644" s="1">
        <v>0</v>
      </c>
      <c r="G644" s="2">
        <f t="shared" si="10"/>
        <v>79851647.356679991</v>
      </c>
      <c r="H644" s="2">
        <f t="shared" si="1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810745.43999999017</v>
      </c>
      <c r="D645" s="1">
        <f>'PR-RAS'!E652</f>
        <v>967829.75</v>
      </c>
      <c r="E645" s="1">
        <v>0</v>
      </c>
      <c r="F645" s="1">
        <v>0</v>
      </c>
      <c r="G645" s="2">
        <f t="shared" si="10"/>
        <v>1768684.7813599936</v>
      </c>
      <c r="H645" s="2">
        <f t="shared" si="11"/>
        <v>0.68999999016523361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958</v>
      </c>
      <c r="D647" s="1">
        <f>'PR-RAS'!E654</f>
        <v>1028</v>
      </c>
      <c r="E647" s="1">
        <v>0</v>
      </c>
      <c r="F647" s="1">
        <v>0</v>
      </c>
      <c r="G647" s="2">
        <f t="shared" si="10"/>
        <v>1947.0440000000001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943</v>
      </c>
      <c r="D649" s="1">
        <f>'PR-RAS'!E656</f>
        <v>1012</v>
      </c>
      <c r="E649" s="1">
        <v>0</v>
      </c>
      <c r="F649" s="1">
        <v>0</v>
      </c>
      <c r="G649" s="2">
        <f t="shared" si="10"/>
        <v>1922.616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300</v>
      </c>
      <c r="D664" s="1">
        <f>'PR-RAS'!E671</f>
        <v>4165.45</v>
      </c>
      <c r="E664" s="1">
        <v>0</v>
      </c>
      <c r="F664" s="1">
        <v>0</v>
      </c>
      <c r="G664" s="2">
        <f t="shared" si="10"/>
        <v>5722.2866999999997</v>
      </c>
      <c r="H664" s="2">
        <f t="shared" si="11"/>
        <v>0.4499999999998181</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660604.35</v>
      </c>
      <c r="D668" s="1">
        <f>'PR-RAS'!E675</f>
        <v>199583.17</v>
      </c>
      <c r="E668" s="1">
        <v>0</v>
      </c>
      <c r="F668" s="1">
        <v>0</v>
      </c>
      <c r="G668" s="2">
        <f t="shared" si="10"/>
        <v>706867.05023000005</v>
      </c>
      <c r="H668" s="2">
        <f t="shared" si="11"/>
        <v>0.51999999998952262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256813.51</v>
      </c>
      <c r="D669" s="1">
        <f>'PR-RAS'!E676</f>
        <v>360945.68</v>
      </c>
      <c r="E669" s="1">
        <v>0</v>
      </c>
      <c r="F669" s="1">
        <v>0</v>
      </c>
      <c r="G669" s="2">
        <f t="shared" si="10"/>
        <v>653774.85316000006</v>
      </c>
      <c r="H669" s="2">
        <f t="shared" si="11"/>
        <v>0.80999999999767169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4381.28</v>
      </c>
      <c r="D671" s="1">
        <f>'PR-RAS'!E678</f>
        <v>0</v>
      </c>
      <c r="E671" s="1">
        <v>0</v>
      </c>
      <c r="F671" s="1">
        <v>0</v>
      </c>
      <c r="G671" s="2">
        <f t="shared" si="10"/>
        <v>2935.4576000000002</v>
      </c>
      <c r="H671" s="2">
        <f t="shared" si="11"/>
        <v>0.27999999999974534</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1160774.67</v>
      </c>
      <c r="D687" s="1">
        <f>'PR-RAS'!E694</f>
        <v>1437379.17</v>
      </c>
      <c r="E687" s="1">
        <v>0</v>
      </c>
      <c r="F687" s="1">
        <v>0</v>
      </c>
      <c r="G687" s="2">
        <f t="shared" si="10"/>
        <v>2768375.6448599999</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284303.33</v>
      </c>
      <c r="D688" s="1">
        <f>'PR-RAS'!E695</f>
        <v>101808.24</v>
      </c>
      <c r="E688" s="1">
        <v>0</v>
      </c>
      <c r="F688" s="1">
        <v>0</v>
      </c>
      <c r="G688" s="2">
        <f t="shared" si="10"/>
        <v>335200.90947000007</v>
      </c>
      <c r="H688" s="2">
        <f t="shared" si="11"/>
        <v>0.57000000002153683</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163311.09</v>
      </c>
      <c r="D703" s="1">
        <f>'PR-RAS'!E710</f>
        <v>229879.9</v>
      </c>
      <c r="E703" s="1">
        <v>0</v>
      </c>
      <c r="F703" s="1">
        <v>0</v>
      </c>
      <c r="G703" s="2">
        <f t="shared" si="10"/>
        <v>437395.76477999997</v>
      </c>
      <c r="H703" s="2">
        <f t="shared" si="11"/>
        <v>0.19000000000232831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9886.2800000000007</v>
      </c>
      <c r="D705" s="1">
        <f>'PR-RAS'!E712</f>
        <v>11747.05</v>
      </c>
      <c r="E705" s="1">
        <v>0</v>
      </c>
      <c r="F705" s="1">
        <v>0</v>
      </c>
      <c r="G705" s="2">
        <f t="shared" si="10"/>
        <v>23499.787519999998</v>
      </c>
      <c r="H705" s="2">
        <f t="shared" si="11"/>
        <v>0.32999999999992724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34806</v>
      </c>
      <c r="D709" s="1">
        <f>'PR-RAS'!E716</f>
        <v>26600</v>
      </c>
      <c r="E709" s="1">
        <v>0</v>
      </c>
      <c r="F709" s="1">
        <v>0</v>
      </c>
      <c r="G709" s="2">
        <f t="shared" si="10"/>
        <v>62308.248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25194.48</v>
      </c>
      <c r="D710" s="1">
        <f>'PR-RAS'!E717</f>
        <v>37522.400000000001</v>
      </c>
      <c r="E710" s="1">
        <v>0</v>
      </c>
      <c r="F710" s="1">
        <v>0</v>
      </c>
      <c r="G710" s="2">
        <f t="shared" si="10"/>
        <v>71069.649519999992</v>
      </c>
      <c r="H710" s="2">
        <f t="shared" si="11"/>
        <v>0.88000000000101863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609530.34</v>
      </c>
      <c r="D711" s="1">
        <f>'PR-RAS'!E718</f>
        <v>629035.24</v>
      </c>
      <c r="E711" s="1">
        <v>0</v>
      </c>
      <c r="F711" s="1">
        <v>0</v>
      </c>
      <c r="G711" s="2">
        <f t="shared" si="10"/>
        <v>1325996.5821999998</v>
      </c>
      <c r="H711" s="2">
        <f t="shared" si="11"/>
        <v>0.57999999995809048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6194.1</v>
      </c>
      <c r="D713" s="1">
        <f>'PR-RAS'!E720</f>
        <v>5400.7</v>
      </c>
      <c r="E713" s="1">
        <v>0</v>
      </c>
      <c r="F713" s="1">
        <v>0</v>
      </c>
      <c r="G713" s="2">
        <f t="shared" si="10"/>
        <v>12100.796</v>
      </c>
      <c r="H713" s="2">
        <f t="shared" si="11"/>
        <v>0.4000000000005457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46028.57</v>
      </c>
      <c r="D715" s="1">
        <f>'PR-RAS'!E722</f>
        <v>35748.04</v>
      </c>
      <c r="E715" s="1">
        <v>0</v>
      </c>
      <c r="F715" s="1">
        <v>0</v>
      </c>
      <c r="G715" s="2">
        <f t="shared" si="10"/>
        <v>83912.600099999996</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216659.71</v>
      </c>
      <c r="D716" s="1">
        <f>'PR-RAS'!E723</f>
        <v>177255.98</v>
      </c>
      <c r="E716" s="1">
        <v>0</v>
      </c>
      <c r="F716" s="1">
        <v>0</v>
      </c>
      <c r="G716" s="2">
        <f t="shared" si="10"/>
        <v>408387.74405000004</v>
      </c>
      <c r="H716" s="2">
        <f t="shared" si="11"/>
        <v>0.30999999999767169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9561.81</v>
      </c>
      <c r="D718" s="1">
        <f>'PR-RAS'!E725</f>
        <v>24731.4</v>
      </c>
      <c r="E718" s="1">
        <v>0</v>
      </c>
      <c r="F718" s="1">
        <v>0</v>
      </c>
      <c r="G718" s="2">
        <f t="shared" si="10"/>
        <v>42320.645369999998</v>
      </c>
      <c r="H718" s="2">
        <f t="shared" si="11"/>
        <v>0.59000000000196451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489014.94</v>
      </c>
      <c r="D958" s="1">
        <f>'PR-RAS'!E965</f>
        <v>0</v>
      </c>
      <c r="E958" s="1">
        <v>0</v>
      </c>
      <c r="F958" s="1">
        <v>0</v>
      </c>
      <c r="G958" s="2">
        <f t="shared" si="18"/>
        <v>467987.29757999995</v>
      </c>
      <c r="H958" s="2">
        <f t="shared" si="19"/>
        <v>5.9999999997671694E-2</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36865711.520000011</v>
      </c>
      <c r="D984" s="6">
        <f>BILANCA!E6</f>
        <v>38077582.070000008</v>
      </c>
      <c r="E984" s="6">
        <v>0</v>
      </c>
      <c r="F984" s="6">
        <v>0</v>
      </c>
      <c r="G984" s="7">
        <f t="shared" ref="G984:G1241" si="22">B984/1000*C984+B984/500*D984</f>
        <v>113020.87566000003</v>
      </c>
      <c r="H984" s="7">
        <f t="shared" si="19"/>
        <v>0.54999999701976776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32133728.070000008</v>
      </c>
      <c r="D985" s="1">
        <f>BILANCA!E7</f>
        <v>32015512.630000006</v>
      </c>
      <c r="E985" s="1">
        <v>0</v>
      </c>
      <c r="F985" s="1">
        <v>0</v>
      </c>
      <c r="G985" s="2">
        <f t="shared" si="22"/>
        <v>192329.50666000004</v>
      </c>
      <c r="H985" s="2">
        <f t="shared" si="19"/>
        <v>0.44000000134110451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1192429.6299999999</v>
      </c>
      <c r="D986" s="1">
        <f>BILANCA!E8</f>
        <v>1263835.71</v>
      </c>
      <c r="E986" s="1">
        <v>0</v>
      </c>
      <c r="F986" s="1">
        <v>0</v>
      </c>
      <c r="G986" s="2">
        <f t="shared" si="22"/>
        <v>11160.30315</v>
      </c>
      <c r="H986" s="2">
        <f t="shared" si="19"/>
        <v>0.66000000014901161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1038189.65</v>
      </c>
      <c r="D987" s="1">
        <f>BILANCA!E9</f>
        <v>1038189.65</v>
      </c>
      <c r="E987" s="1">
        <v>0</v>
      </c>
      <c r="F987" s="1">
        <v>0</v>
      </c>
      <c r="G987" s="2">
        <f t="shared" si="22"/>
        <v>12458.275799999999</v>
      </c>
      <c r="H987" s="2">
        <f t="shared" si="19"/>
        <v>0.69999999995343387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155052.29999999999</v>
      </c>
      <c r="D988" s="1">
        <f>BILANCA!E10</f>
        <v>226458.38</v>
      </c>
      <c r="E988" s="1">
        <v>0</v>
      </c>
      <c r="F988" s="1">
        <v>0</v>
      </c>
      <c r="G988" s="2">
        <f t="shared" si="22"/>
        <v>3039.8453</v>
      </c>
      <c r="H988" s="2">
        <f t="shared" si="19"/>
        <v>0.67999999999301508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812.32</v>
      </c>
      <c r="D989" s="1">
        <f>BILANCA!E11</f>
        <v>812.32</v>
      </c>
      <c r="E989" s="1">
        <v>0</v>
      </c>
      <c r="F989" s="1">
        <v>0</v>
      </c>
      <c r="G989" s="2">
        <f t="shared" si="22"/>
        <v>14.62176</v>
      </c>
      <c r="H989" s="2">
        <f t="shared" si="19"/>
        <v>0.64000000000010004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30613025.840000007</v>
      </c>
      <c r="D990" s="1">
        <f>BILANCA!E12</f>
        <v>30372294.670000006</v>
      </c>
      <c r="E990" s="1">
        <v>0</v>
      </c>
      <c r="F990" s="1">
        <v>0</v>
      </c>
      <c r="G990" s="2">
        <f t="shared" si="22"/>
        <v>639503.30626000022</v>
      </c>
      <c r="H990" s="2">
        <f t="shared" si="19"/>
        <v>0.48999998718500137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22343408.000000007</v>
      </c>
      <c r="D991" s="1">
        <f>BILANCA!E13</f>
        <v>22178469.230000004</v>
      </c>
      <c r="E991" s="1">
        <v>0</v>
      </c>
      <c r="F991" s="1">
        <v>0</v>
      </c>
      <c r="G991" s="2">
        <f t="shared" si="22"/>
        <v>533602.77168000012</v>
      </c>
      <c r="H991" s="2">
        <f t="shared" si="19"/>
        <v>0.23000001162290573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34798.839999999997</v>
      </c>
      <c r="D992" s="1">
        <f>BILANCA!E14</f>
        <v>34798.839999999997</v>
      </c>
      <c r="E992" s="1">
        <v>0</v>
      </c>
      <c r="F992" s="1">
        <v>0</v>
      </c>
      <c r="G992" s="2">
        <f t="shared" si="22"/>
        <v>939.56867999999986</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36107383.780000001</v>
      </c>
      <c r="D993" s="1">
        <f>BILANCA!E15</f>
        <v>36396608.810000002</v>
      </c>
      <c r="E993" s="1">
        <v>0</v>
      </c>
      <c r="F993" s="1">
        <v>0</v>
      </c>
      <c r="G993" s="2">
        <f t="shared" si="22"/>
        <v>1089006.0140000002</v>
      </c>
      <c r="H993" s="2">
        <f t="shared" si="19"/>
        <v>0.40999999642372131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87196</v>
      </c>
      <c r="D994" s="1">
        <f>BILANCA!E16</f>
        <v>87196</v>
      </c>
      <c r="E994" s="1">
        <v>0</v>
      </c>
      <c r="F994" s="1">
        <v>0</v>
      </c>
      <c r="G994" s="2">
        <f t="shared" si="22"/>
        <v>2877.4679999999998</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13885970.619999999</v>
      </c>
      <c r="D996" s="1">
        <f>BILANCA!E18</f>
        <v>14340134.42</v>
      </c>
      <c r="E996" s="1">
        <v>0</v>
      </c>
      <c r="F996" s="1">
        <v>0</v>
      </c>
      <c r="G996" s="2">
        <f t="shared" si="22"/>
        <v>553361.11297999998</v>
      </c>
      <c r="H996" s="2">
        <f t="shared" si="19"/>
        <v>0.80000000074505806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7954196.8900000006</v>
      </c>
      <c r="D997" s="1">
        <f>BILANCA!E19</f>
        <v>7853348.1400000006</v>
      </c>
      <c r="E997" s="1">
        <v>0</v>
      </c>
      <c r="F997" s="1">
        <v>0</v>
      </c>
      <c r="G997" s="2">
        <f t="shared" si="22"/>
        <v>331252.50438000006</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2756032.43</v>
      </c>
      <c r="D998" s="1">
        <f>BILANCA!E20</f>
        <v>2911817.9</v>
      </c>
      <c r="E998" s="1">
        <v>0</v>
      </c>
      <c r="F998" s="1">
        <v>0</v>
      </c>
      <c r="G998" s="2">
        <f t="shared" si="22"/>
        <v>128695.02345000001</v>
      </c>
      <c r="H998" s="2">
        <f t="shared" si="19"/>
        <v>0.53000000026077032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257491.81</v>
      </c>
      <c r="D999" s="1">
        <f>BILANCA!E21</f>
        <v>266853.15000000002</v>
      </c>
      <c r="E999" s="1">
        <v>0</v>
      </c>
      <c r="F999" s="1">
        <v>0</v>
      </c>
      <c r="G999" s="2">
        <f t="shared" si="22"/>
        <v>12659.169760000001</v>
      </c>
      <c r="H999" s="2">
        <f t="shared" si="19"/>
        <v>0.34000000002561137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756158.6</v>
      </c>
      <c r="D1000" s="1">
        <f>BILANCA!E22</f>
        <v>789177.76</v>
      </c>
      <c r="E1000" s="1">
        <v>0</v>
      </c>
      <c r="F1000" s="1">
        <v>0</v>
      </c>
      <c r="G1000" s="2">
        <f t="shared" si="22"/>
        <v>39686.740040000004</v>
      </c>
      <c r="H1000" s="2">
        <f t="shared" si="19"/>
        <v>0.64000000001396984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17815861.539999999</v>
      </c>
      <c r="D1001" s="1">
        <f>BILANCA!E23</f>
        <v>19130819.43</v>
      </c>
      <c r="E1001" s="1">
        <v>0</v>
      </c>
      <c r="F1001" s="1">
        <v>0</v>
      </c>
      <c r="G1001" s="2">
        <f t="shared" si="22"/>
        <v>1009395.0071999999</v>
      </c>
      <c r="H1001" s="2">
        <f t="shared" si="19"/>
        <v>0.89000000059604645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104392.66</v>
      </c>
      <c r="D1002" s="1">
        <f>BILANCA!E24</f>
        <v>104392.66</v>
      </c>
      <c r="E1002" s="1">
        <v>0</v>
      </c>
      <c r="F1002" s="1">
        <v>0</v>
      </c>
      <c r="G1002" s="2">
        <f t="shared" si="22"/>
        <v>5950.3816200000001</v>
      </c>
      <c r="H1002" s="2">
        <f t="shared" si="19"/>
        <v>0.67999999999301508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260716.44</v>
      </c>
      <c r="D1004" s="1">
        <f>BILANCA!E26</f>
        <v>265037.03000000003</v>
      </c>
      <c r="E1004" s="1">
        <v>0</v>
      </c>
      <c r="F1004" s="1">
        <v>0</v>
      </c>
      <c r="G1004" s="2">
        <f t="shared" si="22"/>
        <v>16606.6005</v>
      </c>
      <c r="H1004" s="2">
        <f t="shared" si="19"/>
        <v>0.47000000003026798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13996456.59</v>
      </c>
      <c r="D1006" s="1">
        <f>BILANCA!E28</f>
        <v>15614749.789999999</v>
      </c>
      <c r="E1006" s="1">
        <v>0</v>
      </c>
      <c r="F1006" s="1">
        <v>0</v>
      </c>
      <c r="G1006" s="2">
        <f t="shared" si="22"/>
        <v>1040196.9919099999</v>
      </c>
      <c r="H1006" s="2">
        <f t="shared" si="19"/>
        <v>0.62000000104308128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186950.30999999982</v>
      </c>
      <c r="D1007" s="1">
        <f>BILANCA!E29</f>
        <v>177559.42999999993</v>
      </c>
      <c r="E1007" s="1">
        <v>0</v>
      </c>
      <c r="F1007" s="1">
        <v>0</v>
      </c>
      <c r="G1007" s="2">
        <f t="shared" si="22"/>
        <v>13009.660079999994</v>
      </c>
      <c r="H1007" s="2">
        <f t="shared" si="19"/>
        <v>0.73999999975785613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1452563.16</v>
      </c>
      <c r="D1008" s="1">
        <f>BILANCA!E30</f>
        <v>1483585.19</v>
      </c>
      <c r="E1008" s="1">
        <v>0</v>
      </c>
      <c r="F1008" s="1">
        <v>0</v>
      </c>
      <c r="G1008" s="2">
        <f t="shared" si="22"/>
        <v>110493.3385</v>
      </c>
      <c r="H1008" s="2">
        <f t="shared" si="19"/>
        <v>0.34999999986030161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1265612.8500000001</v>
      </c>
      <c r="D1012" s="1">
        <f>BILANCA!E34</f>
        <v>1306025.76</v>
      </c>
      <c r="E1012" s="1">
        <v>0</v>
      </c>
      <c r="F1012" s="1">
        <v>0</v>
      </c>
      <c r="G1012" s="2">
        <f t="shared" si="22"/>
        <v>112452.26673</v>
      </c>
      <c r="H1012" s="2">
        <f t="shared" si="19"/>
        <v>0.38999999989755452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8128.2699999999995</v>
      </c>
      <c r="D1013" s="1">
        <f>BILANCA!E35</f>
        <v>8128.2699999999995</v>
      </c>
      <c r="E1013" s="1">
        <v>0</v>
      </c>
      <c r="F1013" s="1">
        <v>0</v>
      </c>
      <c r="G1013" s="2">
        <f t="shared" si="22"/>
        <v>731.54430000000002</v>
      </c>
      <c r="H1013" s="2">
        <f t="shared" si="19"/>
        <v>0.53999999999905413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7291.9</v>
      </c>
      <c r="D1014" s="1">
        <f>BILANCA!E36</f>
        <v>7291.9</v>
      </c>
      <c r="E1014" s="1">
        <v>0</v>
      </c>
      <c r="F1014" s="1">
        <v>0</v>
      </c>
      <c r="G1014" s="2">
        <f t="shared" si="22"/>
        <v>678.1466999999999</v>
      </c>
      <c r="H1014" s="2">
        <f t="shared" si="19"/>
        <v>0.2000000000007276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933.49</v>
      </c>
      <c r="D1015" s="1">
        <f>BILANCA!E37</f>
        <v>933.49</v>
      </c>
      <c r="E1015" s="1">
        <v>0</v>
      </c>
      <c r="F1015" s="1">
        <v>0</v>
      </c>
      <c r="G1015" s="2">
        <f t="shared" si="22"/>
        <v>89.615040000000008</v>
      </c>
      <c r="H1015" s="2">
        <f t="shared" si="19"/>
        <v>0.98000000000001819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97.12</v>
      </c>
      <c r="D1018" s="1">
        <f>BILANCA!E40</f>
        <v>97.12</v>
      </c>
      <c r="E1018" s="1">
        <v>0</v>
      </c>
      <c r="F1018" s="1">
        <v>0</v>
      </c>
      <c r="G1018" s="2">
        <f t="shared" si="22"/>
        <v>10.197600000000001</v>
      </c>
      <c r="H1018" s="2">
        <f t="shared" si="19"/>
        <v>0.24000000000000909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120342.37000000002</v>
      </c>
      <c r="D1023" s="1">
        <f>BILANCA!E45</f>
        <v>154789.60000000003</v>
      </c>
      <c r="E1023" s="1">
        <v>0</v>
      </c>
      <c r="F1023" s="1">
        <v>0</v>
      </c>
      <c r="G1023" s="2">
        <f t="shared" si="22"/>
        <v>17196.862800000003</v>
      </c>
      <c r="H1023" s="2">
        <f t="shared" si="19"/>
        <v>0.76999999998952262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248282.06</v>
      </c>
      <c r="D1025" s="1">
        <f>BILANCA!E47</f>
        <v>262107.06</v>
      </c>
      <c r="E1025" s="1">
        <v>0</v>
      </c>
      <c r="F1025" s="1">
        <v>0</v>
      </c>
      <c r="G1025" s="2">
        <f t="shared" si="22"/>
        <v>32444.83956</v>
      </c>
      <c r="H1025" s="2">
        <f t="shared" si="19"/>
        <v>0.11999999999534339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126454.14</v>
      </c>
      <c r="D1027" s="1">
        <f>BILANCA!E49</f>
        <v>180766.64</v>
      </c>
      <c r="E1027" s="1">
        <v>0</v>
      </c>
      <c r="F1027" s="1">
        <v>0</v>
      </c>
      <c r="G1027" s="2">
        <f t="shared" si="22"/>
        <v>21471.446479999999</v>
      </c>
      <c r="H1027" s="2">
        <f t="shared" si="19"/>
        <v>0.49999999998544808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254393.83</v>
      </c>
      <c r="D1028" s="1">
        <f>BILANCA!E50</f>
        <v>288084.09999999998</v>
      </c>
      <c r="E1028" s="1">
        <v>0</v>
      </c>
      <c r="F1028" s="1">
        <v>0</v>
      </c>
      <c r="G1028" s="2">
        <f t="shared" si="22"/>
        <v>37375.291349999992</v>
      </c>
      <c r="H1028" s="2">
        <f t="shared" si="19"/>
        <v>0.26999999998952262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84.959999999962747</v>
      </c>
      <c r="D1030" s="1">
        <f>BILANCA!E52</f>
        <v>84.960000000079162</v>
      </c>
      <c r="E1030" s="1">
        <v>0</v>
      </c>
      <c r="F1030" s="1">
        <v>0</v>
      </c>
      <c r="G1030" s="2">
        <f t="shared" si="22"/>
        <v>11.979360000005691</v>
      </c>
      <c r="H1030" s="2">
        <f t="shared" si="19"/>
        <v>7.9999999958090484E-2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835006.48</v>
      </c>
      <c r="D1032" s="1">
        <f>BILANCA!E54</f>
        <v>917754.05</v>
      </c>
      <c r="E1032" s="1">
        <v>0</v>
      </c>
      <c r="F1032" s="1">
        <v>0</v>
      </c>
      <c r="G1032" s="2">
        <f t="shared" si="22"/>
        <v>130855.21442</v>
      </c>
      <c r="H1032" s="2">
        <f t="shared" si="19"/>
        <v>0.53000000002793968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834921.52</v>
      </c>
      <c r="D1033" s="1">
        <f>BILANCA!E55</f>
        <v>917669.09</v>
      </c>
      <c r="E1033" s="1">
        <v>0</v>
      </c>
      <c r="F1033" s="1">
        <v>0</v>
      </c>
      <c r="G1033" s="2">
        <f t="shared" si="22"/>
        <v>133512.98499999999</v>
      </c>
      <c r="H1033" s="2">
        <f t="shared" si="19"/>
        <v>0.56999999994877726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328187.64</v>
      </c>
      <c r="D1041" s="1">
        <f>BILANCA!E63</f>
        <v>379297.29</v>
      </c>
      <c r="E1041" s="1">
        <v>0</v>
      </c>
      <c r="F1041" s="1">
        <v>0</v>
      </c>
      <c r="G1041" s="2">
        <f t="shared" si="22"/>
        <v>63033.368759999998</v>
      </c>
      <c r="H1041" s="2">
        <f t="shared" si="19"/>
        <v>0.6499999999650754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328187.64</v>
      </c>
      <c r="D1042" s="1">
        <f>BILANCA!E64</f>
        <v>379297.29</v>
      </c>
      <c r="E1042" s="1">
        <v>0</v>
      </c>
      <c r="F1042" s="1">
        <v>0</v>
      </c>
      <c r="G1042" s="2">
        <f t="shared" si="22"/>
        <v>64120.150979999991</v>
      </c>
      <c r="H1042" s="2">
        <f t="shared" si="19"/>
        <v>0.6499999999650754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4731983.4499999993</v>
      </c>
      <c r="D1046" s="1">
        <f>BILANCA!E68</f>
        <v>6062069.4399999985</v>
      </c>
      <c r="E1046" s="1">
        <v>0</v>
      </c>
      <c r="F1046" s="1">
        <v>0</v>
      </c>
      <c r="G1046" s="2">
        <f t="shared" si="22"/>
        <v>1061935.7067899997</v>
      </c>
      <c r="H1046" s="2">
        <f t="shared" si="19"/>
        <v>0.88999999780207872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810745.44</v>
      </c>
      <c r="D1047" s="1">
        <f>BILANCA!E69</f>
        <v>967829.75</v>
      </c>
      <c r="E1047" s="1">
        <v>0</v>
      </c>
      <c r="F1047" s="1">
        <v>0</v>
      </c>
      <c r="G1047" s="2">
        <f t="shared" si="22"/>
        <v>175769.91615999999</v>
      </c>
      <c r="H1047" s="2">
        <f t="shared" si="19"/>
        <v>0.68999999994412065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810745.44</v>
      </c>
      <c r="D1048" s="1">
        <f>BILANCA!E70</f>
        <v>967829.75</v>
      </c>
      <c r="E1048" s="1">
        <v>0</v>
      </c>
      <c r="F1048" s="1">
        <v>0</v>
      </c>
      <c r="G1048" s="2">
        <f t="shared" si="22"/>
        <v>178516.3211</v>
      </c>
      <c r="H1048" s="2">
        <f t="shared" si="19"/>
        <v>0.68999999994412065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810745.44</v>
      </c>
      <c r="D1050" s="1">
        <f>BILANCA!E72</f>
        <v>967829.75</v>
      </c>
      <c r="E1050" s="1">
        <v>0</v>
      </c>
      <c r="F1050" s="1">
        <v>0</v>
      </c>
      <c r="G1050" s="2">
        <f t="shared" si="22"/>
        <v>184009.13098000002</v>
      </c>
      <c r="H1050" s="2">
        <f t="shared" si="19"/>
        <v>0.68999999994412065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800203.96</v>
      </c>
      <c r="D1056" s="1">
        <f>BILANCA!E78</f>
        <v>918113.15</v>
      </c>
      <c r="E1056" s="1">
        <v>0</v>
      </c>
      <c r="F1056" s="1">
        <v>0</v>
      </c>
      <c r="G1056" s="2">
        <f t="shared" si="22"/>
        <v>192459.40897999998</v>
      </c>
      <c r="H1056" s="2">
        <f t="shared" si="19"/>
        <v>0.19000000006053597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253153.06</v>
      </c>
      <c r="D1057" s="1">
        <f>BILANCA!E79</f>
        <v>253153.06</v>
      </c>
      <c r="E1057" s="1">
        <v>0</v>
      </c>
      <c r="F1057" s="1">
        <v>0</v>
      </c>
      <c r="G1057" s="2">
        <f t="shared" si="22"/>
        <v>56199.979319999991</v>
      </c>
      <c r="H1057" s="2">
        <f t="shared" si="19"/>
        <v>0.11999999999534339</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253153.06</v>
      </c>
      <c r="D1058" s="1">
        <f>BILANCA!E80</f>
        <v>253153.06</v>
      </c>
      <c r="E1058" s="1">
        <v>0</v>
      </c>
      <c r="F1058" s="1">
        <v>0</v>
      </c>
      <c r="G1058" s="2">
        <f t="shared" si="22"/>
        <v>56959.438499999989</v>
      </c>
      <c r="H1058" s="2">
        <f t="shared" si="19"/>
        <v>0.11999999999534339</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93664.82</v>
      </c>
      <c r="D1062" s="1">
        <f>BILANCA!E84</f>
        <v>113253.16</v>
      </c>
      <c r="E1062" s="1">
        <v>0</v>
      </c>
      <c r="F1062" s="1">
        <v>0</v>
      </c>
      <c r="G1062" s="2">
        <f t="shared" si="22"/>
        <v>25293.520060000003</v>
      </c>
      <c r="H1062" s="2">
        <f t="shared" si="19"/>
        <v>0.33999999999650754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453386.08</v>
      </c>
      <c r="D1064" s="1">
        <f>BILANCA!E86</f>
        <v>551706.93000000005</v>
      </c>
      <c r="E1064" s="1">
        <v>0</v>
      </c>
      <c r="F1064" s="1">
        <v>0</v>
      </c>
      <c r="G1064" s="2">
        <f t="shared" si="22"/>
        <v>126100.79514000002</v>
      </c>
      <c r="H1064" s="2">
        <f t="shared" si="19"/>
        <v>0.1499999999650754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13761.96</v>
      </c>
      <c r="D1065" s="1">
        <f>BILANCA!E87</f>
        <v>0</v>
      </c>
      <c r="E1065" s="1">
        <v>0</v>
      </c>
      <c r="F1065" s="1">
        <v>0</v>
      </c>
      <c r="G1065" s="2">
        <f t="shared" si="22"/>
        <v>1128.48072</v>
      </c>
      <c r="H1065" s="2">
        <f t="shared" si="19"/>
        <v>4.0000000000873115E-2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13761.96</v>
      </c>
      <c r="D1066" s="1">
        <f>BILANCA!E88</f>
        <v>0</v>
      </c>
      <c r="E1066" s="1">
        <v>0</v>
      </c>
      <c r="F1066" s="1">
        <v>0</v>
      </c>
      <c r="G1066" s="2">
        <f t="shared" si="22"/>
        <v>1142.2426800000001</v>
      </c>
      <c r="H1066" s="2">
        <f t="shared" si="19"/>
        <v>4.0000000000873115E-2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3153.81</v>
      </c>
      <c r="D1067" s="1">
        <f>BILANCA!E89</f>
        <v>0</v>
      </c>
      <c r="E1067" s="1">
        <v>0</v>
      </c>
      <c r="F1067" s="1">
        <v>0</v>
      </c>
      <c r="G1067" s="2">
        <f t="shared" si="22"/>
        <v>264.92004000000003</v>
      </c>
      <c r="H1067" s="2">
        <f t="shared" si="19"/>
        <v>0.19000000000005457</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10608.15</v>
      </c>
      <c r="D1068" s="1">
        <f>BILANCA!E90</f>
        <v>0</v>
      </c>
      <c r="E1068" s="1">
        <v>0</v>
      </c>
      <c r="F1068" s="1">
        <v>0</v>
      </c>
      <c r="G1068" s="2">
        <f t="shared" si="22"/>
        <v>901.69275000000005</v>
      </c>
      <c r="H1068" s="2">
        <f t="shared" ref="H1068:H1337" si="23">ABS(C1068-ROUND(C1068,0))+ABS(D1068-ROUND(D1068,0))</f>
        <v>0.1499999999996362</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12512.65</v>
      </c>
      <c r="D1112" s="1">
        <f>BILANCA!E134</f>
        <v>0</v>
      </c>
      <c r="E1112" s="1">
        <v>0</v>
      </c>
      <c r="F1112" s="1">
        <v>0</v>
      </c>
      <c r="G1112" s="2">
        <f t="shared" si="22"/>
        <v>1614.13185</v>
      </c>
      <c r="H1112" s="2">
        <f t="shared" si="23"/>
        <v>0.3500000000003638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21346.02</v>
      </c>
      <c r="D1113" s="1">
        <f>BILANCA!E135</f>
        <v>0</v>
      </c>
      <c r="E1113" s="1">
        <v>0</v>
      </c>
      <c r="F1113" s="1">
        <v>0</v>
      </c>
      <c r="G1113" s="2">
        <f t="shared" si="22"/>
        <v>2774.9826000000003</v>
      </c>
      <c r="H1113" s="2">
        <f t="shared" si="23"/>
        <v>2.0000000000436557E-2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1716.32</v>
      </c>
      <c r="D1118" s="1">
        <f>BILANCA!E140</f>
        <v>0</v>
      </c>
      <c r="E1118" s="1">
        <v>0</v>
      </c>
      <c r="F1118" s="1">
        <v>0</v>
      </c>
      <c r="G1118" s="2">
        <f t="shared" si="22"/>
        <v>231.70320000000001</v>
      </c>
      <c r="H1118" s="2">
        <f t="shared" si="23"/>
        <v>0.31999999999993634</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19629.7</v>
      </c>
      <c r="D1119" s="1">
        <f>BILANCA!E141</f>
        <v>0</v>
      </c>
      <c r="E1119" s="1">
        <v>0</v>
      </c>
      <c r="F1119" s="1">
        <v>0</v>
      </c>
      <c r="G1119" s="2">
        <f t="shared" si="22"/>
        <v>2669.6392000000001</v>
      </c>
      <c r="H1119" s="2">
        <f t="shared" si="23"/>
        <v>0.2999999999992724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8833.3700000000008</v>
      </c>
      <c r="D1123" s="1">
        <f>BILANCA!E145</f>
        <v>0</v>
      </c>
      <c r="E1123" s="1">
        <v>0</v>
      </c>
      <c r="F1123" s="1">
        <v>0</v>
      </c>
      <c r="G1123" s="2">
        <f t="shared" si="22"/>
        <v>1236.6718000000003</v>
      </c>
      <c r="H1123" s="2">
        <f t="shared" si="23"/>
        <v>0.37000000000080036</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3057302.67</v>
      </c>
      <c r="D1124" s="1">
        <f>BILANCA!E146</f>
        <v>4158343.4899999993</v>
      </c>
      <c r="E1124" s="1">
        <v>0</v>
      </c>
      <c r="F1124" s="1">
        <v>0</v>
      </c>
      <c r="G1124" s="2">
        <f t="shared" si="22"/>
        <v>1603732.5406499999</v>
      </c>
      <c r="H1124" s="2">
        <f t="shared" si="23"/>
        <v>0.81999999936670065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0.01</v>
      </c>
      <c r="D1125" s="1">
        <f>BILANCA!E147</f>
        <v>0</v>
      </c>
      <c r="E1125" s="1">
        <v>0</v>
      </c>
      <c r="F1125" s="1">
        <v>0</v>
      </c>
      <c r="G1125" s="2">
        <f t="shared" si="22"/>
        <v>1.4199999999999998E-3</v>
      </c>
      <c r="H1125" s="2">
        <f t="shared" si="23"/>
        <v>0.01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729856.34</v>
      </c>
      <c r="D1127" s="1">
        <f>BILANCA!E149</f>
        <v>34320.050000000003</v>
      </c>
      <c r="E1127" s="1">
        <v>0</v>
      </c>
      <c r="F1127" s="1">
        <v>0</v>
      </c>
      <c r="G1127" s="2">
        <f t="shared" si="22"/>
        <v>114983.48735999998</v>
      </c>
      <c r="H1127" s="2">
        <f t="shared" si="23"/>
        <v>0.38999999997031409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109478.46</v>
      </c>
      <c r="D1133" s="1">
        <f>BILANCA!E155</f>
        <v>0</v>
      </c>
      <c r="E1133" s="1">
        <v>0</v>
      </c>
      <c r="F1133" s="1">
        <v>0</v>
      </c>
      <c r="G1133" s="2">
        <f t="shared" si="22"/>
        <v>16421.769</v>
      </c>
      <c r="H1133" s="2">
        <f t="shared" si="23"/>
        <v>0.46000000000640284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620377.88</v>
      </c>
      <c r="D1135" s="1">
        <f>BILANCA!E157</f>
        <v>34320.050000000003</v>
      </c>
      <c r="E1135" s="1">
        <v>0</v>
      </c>
      <c r="F1135" s="1">
        <v>0</v>
      </c>
      <c r="G1135" s="2">
        <f t="shared" si="22"/>
        <v>104730.73295999999</v>
      </c>
      <c r="H1135" s="2">
        <f t="shared" si="23"/>
        <v>0.16999999999825377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1733</v>
      </c>
      <c r="D1136" s="1">
        <f>BILANCA!E158</f>
        <v>1698.65</v>
      </c>
      <c r="E1136" s="1">
        <v>0</v>
      </c>
      <c r="F1136" s="1">
        <v>0</v>
      </c>
      <c r="G1136" s="2">
        <f t="shared" si="22"/>
        <v>784.93590000000006</v>
      </c>
      <c r="H1136" s="2">
        <f t="shared" si="23"/>
        <v>0.34999999999990905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46294.84</v>
      </c>
      <c r="D1137" s="1">
        <f>BILANCA!E159</f>
        <v>51544.15</v>
      </c>
      <c r="E1137" s="1">
        <v>0</v>
      </c>
      <c r="F1137" s="1">
        <v>0</v>
      </c>
      <c r="G1137" s="2">
        <f t="shared" si="22"/>
        <v>23005.003560000001</v>
      </c>
      <c r="H1137" s="2">
        <f t="shared" si="23"/>
        <v>0.31000000000494765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1134034.31</v>
      </c>
      <c r="D1138" s="1">
        <f>BILANCA!E160</f>
        <v>1173690.8700000001</v>
      </c>
      <c r="E1138" s="1">
        <v>0</v>
      </c>
      <c r="F1138" s="1">
        <v>0</v>
      </c>
      <c r="G1138" s="2">
        <f t="shared" si="22"/>
        <v>539619.48775000009</v>
      </c>
      <c r="H1138" s="2">
        <f t="shared" si="23"/>
        <v>0.43999999994412065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2796018.51</v>
      </c>
      <c r="D1139" s="1">
        <f>BILANCA!E161</f>
        <v>4097842.25</v>
      </c>
      <c r="E1139" s="1">
        <v>0</v>
      </c>
      <c r="F1139" s="1">
        <v>0</v>
      </c>
      <c r="G1139" s="2">
        <f t="shared" si="22"/>
        <v>1714705.6695599998</v>
      </c>
      <c r="H1139" s="2">
        <f t="shared" si="23"/>
        <v>0.74000000022351742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46064.65</v>
      </c>
      <c r="D1140" s="1">
        <f>BILANCA!E162</f>
        <v>30137.89</v>
      </c>
      <c r="E1140" s="1">
        <v>0</v>
      </c>
      <c r="F1140" s="1">
        <v>0</v>
      </c>
      <c r="G1140" s="2">
        <f t="shared" si="22"/>
        <v>16695.447509999998</v>
      </c>
      <c r="H1140" s="2">
        <f t="shared" si="23"/>
        <v>0.45999999999912689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1696698.99</v>
      </c>
      <c r="D1141" s="1">
        <f>BILANCA!E163</f>
        <v>1230890.3700000001</v>
      </c>
      <c r="E1141" s="1">
        <v>0</v>
      </c>
      <c r="F1141" s="1">
        <v>0</v>
      </c>
      <c r="G1141" s="2">
        <f t="shared" si="22"/>
        <v>657039.79734000005</v>
      </c>
      <c r="H1141" s="2">
        <f t="shared" si="23"/>
        <v>0.38000000012107193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37456.769999999997</v>
      </c>
      <c r="D1142" s="1">
        <f>BILANCA!E164</f>
        <v>17783.05</v>
      </c>
      <c r="E1142" s="1">
        <v>0</v>
      </c>
      <c r="F1142" s="1">
        <v>0</v>
      </c>
      <c r="G1142" s="2">
        <f t="shared" si="22"/>
        <v>11610.636329999999</v>
      </c>
      <c r="H1142" s="2">
        <f t="shared" si="23"/>
        <v>0.28000000000247383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37456.769999999997</v>
      </c>
      <c r="D1144" s="1">
        <f>BILANCA!E166</f>
        <v>17783.05</v>
      </c>
      <c r="E1144" s="1">
        <v>0</v>
      </c>
      <c r="F1144" s="1">
        <v>0</v>
      </c>
      <c r="G1144" s="2">
        <f t="shared" si="22"/>
        <v>11756.682069999999</v>
      </c>
      <c r="H1144" s="2">
        <f t="shared" si="23"/>
        <v>0.28000000000247383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36865711.519999996</v>
      </c>
      <c r="D1152" s="1">
        <f>BILANCA!E175</f>
        <v>38077582.07</v>
      </c>
      <c r="E1152" s="1">
        <v>0</v>
      </c>
      <c r="F1152" s="1">
        <v>0</v>
      </c>
      <c r="G1152" s="2">
        <f t="shared" si="22"/>
        <v>19100527.986540001</v>
      </c>
      <c r="H1152" s="2">
        <f t="shared" si="23"/>
        <v>0.55000000447034836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4852541.4000000004</v>
      </c>
      <c r="D1153" s="1">
        <f>BILANCA!E176</f>
        <v>6588356.0900000008</v>
      </c>
      <c r="E1153" s="1">
        <v>0</v>
      </c>
      <c r="F1153" s="1">
        <v>0</v>
      </c>
      <c r="G1153" s="2">
        <f t="shared" si="22"/>
        <v>3064973.1086000004</v>
      </c>
      <c r="H1153" s="2">
        <f t="shared" si="23"/>
        <v>0.49000000115483999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3790661.08</v>
      </c>
      <c r="D1154" s="1">
        <f>BILANCA!E177</f>
        <v>6037807.6200000001</v>
      </c>
      <c r="E1154" s="1">
        <v>0</v>
      </c>
      <c r="F1154" s="1">
        <v>0</v>
      </c>
      <c r="G1154" s="2">
        <f t="shared" si="22"/>
        <v>2713133.2507200004</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2149751.83</v>
      </c>
      <c r="D1155" s="1">
        <f>BILANCA!E178</f>
        <v>2707355.12</v>
      </c>
      <c r="E1155" s="1">
        <v>0</v>
      </c>
      <c r="F1155" s="1">
        <v>0</v>
      </c>
      <c r="G1155" s="2">
        <f t="shared" si="22"/>
        <v>1301087.4760400001</v>
      </c>
      <c r="H1155" s="2">
        <f t="shared" si="23"/>
        <v>0.2900000000372529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1333637.8600000001</v>
      </c>
      <c r="D1156" s="1">
        <f>BILANCA!E179</f>
        <v>2933128.29</v>
      </c>
      <c r="E1156" s="1">
        <v>0</v>
      </c>
      <c r="F1156" s="1">
        <v>0</v>
      </c>
      <c r="G1156" s="2">
        <f t="shared" si="22"/>
        <v>1245581.7381199999</v>
      </c>
      <c r="H1156" s="2">
        <f t="shared" si="23"/>
        <v>0.42999999993480742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779.15</v>
      </c>
      <c r="D1157" s="1">
        <f>BILANCA!E180</f>
        <v>5289.87</v>
      </c>
      <c r="E1157" s="1">
        <v>0</v>
      </c>
      <c r="F1157" s="1">
        <v>0</v>
      </c>
      <c r="G1157" s="2">
        <f t="shared" si="22"/>
        <v>1976.44686</v>
      </c>
      <c r="H1157" s="2">
        <f t="shared" si="23"/>
        <v>0.2800000000000864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779.15</v>
      </c>
      <c r="D1160" s="1">
        <f>BILANCA!E183</f>
        <v>5289.87</v>
      </c>
      <c r="E1160" s="1">
        <v>0</v>
      </c>
      <c r="F1160" s="1">
        <v>0</v>
      </c>
      <c r="G1160" s="2">
        <f t="shared" si="22"/>
        <v>2010.5235299999999</v>
      </c>
      <c r="H1160" s="2">
        <f t="shared" si="23"/>
        <v>0.2800000000000864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557.16999999999996</v>
      </c>
      <c r="E1164" s="1">
        <v>0</v>
      </c>
      <c r="F1164" s="1">
        <v>0</v>
      </c>
      <c r="G1164" s="2">
        <f t="shared" si="22"/>
        <v>201.69553999999997</v>
      </c>
      <c r="H1164" s="2">
        <f t="shared" si="23"/>
        <v>0.16999999999995907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306492.24</v>
      </c>
      <c r="D1165" s="1">
        <f>BILANCA!E188</f>
        <v>391477.17</v>
      </c>
      <c r="E1165" s="1">
        <v>0</v>
      </c>
      <c r="F1165" s="1">
        <v>0</v>
      </c>
      <c r="G1165" s="2">
        <f t="shared" si="22"/>
        <v>198279.27755999999</v>
      </c>
      <c r="H1165" s="2">
        <f t="shared" si="23"/>
        <v>0.40999999997438863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572865.44999999995</v>
      </c>
      <c r="D1166" s="1">
        <f>BILANCA!E189</f>
        <v>114121.32</v>
      </c>
      <c r="E1166" s="1">
        <v>0</v>
      </c>
      <c r="F1166" s="1">
        <v>0</v>
      </c>
      <c r="G1166" s="2">
        <f t="shared" si="22"/>
        <v>146602.78047</v>
      </c>
      <c r="H1166" s="2">
        <f t="shared" si="23"/>
        <v>0.76999999996041879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489014.87</v>
      </c>
      <c r="D1183" s="1">
        <f>BILANCA!E206</f>
        <v>436427.15</v>
      </c>
      <c r="E1183" s="1">
        <v>0</v>
      </c>
      <c r="F1183" s="1">
        <v>0</v>
      </c>
      <c r="G1183" s="2">
        <f t="shared" si="22"/>
        <v>272373.83400000003</v>
      </c>
      <c r="H1183" s="2">
        <f t="shared" si="23"/>
        <v>0.28000000002793968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489014.87</v>
      </c>
      <c r="D1184" s="1">
        <f>BILANCA!E207</f>
        <v>436427.15</v>
      </c>
      <c r="E1184" s="1">
        <v>0</v>
      </c>
      <c r="F1184" s="1">
        <v>0</v>
      </c>
      <c r="G1184" s="2">
        <f t="shared" si="22"/>
        <v>273735.70316999999</v>
      </c>
      <c r="H1184" s="2">
        <f t="shared" si="23"/>
        <v>0.28000000002793968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489014.87</v>
      </c>
      <c r="D1192" s="1">
        <f>BILANCA!E215</f>
        <v>436427.15</v>
      </c>
      <c r="E1192" s="1">
        <v>0</v>
      </c>
      <c r="F1192" s="1">
        <v>0</v>
      </c>
      <c r="G1192" s="2">
        <f t="shared" si="22"/>
        <v>284630.65653000004</v>
      </c>
      <c r="H1192" s="2">
        <f t="shared" si="23"/>
        <v>0.28000000002793968</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32013170.119999997</v>
      </c>
      <c r="D1214" s="1">
        <f>BILANCA!E237</f>
        <v>31489225.98</v>
      </c>
      <c r="E1214" s="1">
        <v>0</v>
      </c>
      <c r="F1214" s="1">
        <v>0</v>
      </c>
      <c r="G1214" s="2">
        <f t="shared" si="22"/>
        <v>21943064.700479999</v>
      </c>
      <c r="H1214" s="2">
        <f t="shared" si="23"/>
        <v>0.13999999687075615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30878830.059999999</v>
      </c>
      <c r="D1215" s="1">
        <f>BILANCA!E238</f>
        <v>31154908.859999999</v>
      </c>
      <c r="E1215" s="1">
        <v>0</v>
      </c>
      <c r="F1215" s="1">
        <v>0</v>
      </c>
      <c r="G1215" s="2">
        <f t="shared" si="22"/>
        <v>21619766.284960002</v>
      </c>
      <c r="H1215" s="2">
        <f t="shared" si="23"/>
        <v>0.19999999925494194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31856859.84</v>
      </c>
      <c r="D1216" s="1">
        <f>BILANCA!E239</f>
        <v>31154908.859999999</v>
      </c>
      <c r="E1216" s="1">
        <v>0</v>
      </c>
      <c r="F1216" s="1">
        <v>0</v>
      </c>
      <c r="G1216" s="2">
        <f t="shared" si="22"/>
        <v>21940835.871480003</v>
      </c>
      <c r="H1216" s="2">
        <f t="shared" si="23"/>
        <v>0.30000000074505806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25023303.960000001</v>
      </c>
      <c r="D1217" s="1">
        <f>BILANCA!E240</f>
        <v>23941888.710000001</v>
      </c>
      <c r="E1217" s="1">
        <v>0</v>
      </c>
      <c r="F1217" s="1">
        <v>0</v>
      </c>
      <c r="G1217" s="2">
        <f t="shared" si="22"/>
        <v>17060257.042920001</v>
      </c>
      <c r="H1217" s="2">
        <f t="shared" si="23"/>
        <v>0.32999999821186066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6833555.8799999999</v>
      </c>
      <c r="D1218" s="1">
        <f>BILANCA!E241</f>
        <v>7213020.1500000004</v>
      </c>
      <c r="E1218" s="1">
        <v>0</v>
      </c>
      <c r="F1218" s="1">
        <v>0</v>
      </c>
      <c r="G1218" s="2">
        <f t="shared" si="22"/>
        <v>4996005.1022999994</v>
      </c>
      <c r="H1218" s="2">
        <f t="shared" si="23"/>
        <v>0.27000000048428774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978029.78</v>
      </c>
      <c r="D1219" s="1">
        <f>BILANCA!E242</f>
        <v>0</v>
      </c>
      <c r="E1219" s="1">
        <v>0</v>
      </c>
      <c r="F1219" s="1">
        <v>0</v>
      </c>
      <c r="G1219" s="2">
        <f t="shared" si="22"/>
        <v>230815.02807999999</v>
      </c>
      <c r="H1219" s="2">
        <f t="shared" si="23"/>
        <v>0.21999999997206032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489014.91</v>
      </c>
      <c r="D1220" s="1">
        <f>BILANCA!E243</f>
        <v>0</v>
      </c>
      <c r="E1220" s="1">
        <v>0</v>
      </c>
      <c r="F1220" s="1">
        <v>0</v>
      </c>
      <c r="G1220" s="2">
        <f t="shared" si="22"/>
        <v>115896.53366999999</v>
      </c>
      <c r="H1220" s="2">
        <f t="shared" si="23"/>
        <v>9.0000000025611371E-2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489014.87</v>
      </c>
      <c r="D1221" s="1">
        <f>BILANCA!E244</f>
        <v>0</v>
      </c>
      <c r="E1221" s="1">
        <v>0</v>
      </c>
      <c r="F1221" s="1">
        <v>0</v>
      </c>
      <c r="G1221" s="2">
        <f t="shared" si="22"/>
        <v>116385.53906</v>
      </c>
      <c r="H1221" s="2">
        <f t="shared" si="23"/>
        <v>0.13000000000465661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-1044429.6099999994</v>
      </c>
      <c r="D1222" s="1">
        <f>BILANCA!E245</f>
        <v>-2942537.4399999995</v>
      </c>
      <c r="E1222" s="1">
        <v>0</v>
      </c>
      <c r="F1222" s="1">
        <v>0</v>
      </c>
      <c r="G1222" s="2">
        <f t="shared" si="22"/>
        <v>-1656151.5731099995</v>
      </c>
      <c r="H1222" s="2">
        <f t="shared" si="23"/>
        <v>0.83000000007450581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17771515.719999999</v>
      </c>
      <c r="D1223" s="1">
        <f>BILANCA!E246</f>
        <v>16362159.869999999</v>
      </c>
      <c r="E1223" s="1">
        <v>0</v>
      </c>
      <c r="F1223" s="1">
        <v>0</v>
      </c>
      <c r="G1223" s="2">
        <f t="shared" si="22"/>
        <v>12119000.510399999</v>
      </c>
      <c r="H1223" s="2">
        <f t="shared" si="23"/>
        <v>0.41000000201165676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17771515.719999999</v>
      </c>
      <c r="D1224" s="1">
        <f>BILANCA!E247</f>
        <v>16362159.869999999</v>
      </c>
      <c r="E1224" s="1">
        <v>0</v>
      </c>
      <c r="F1224" s="1">
        <v>0</v>
      </c>
      <c r="G1224" s="2">
        <f t="shared" si="22"/>
        <v>12169496.345859999</v>
      </c>
      <c r="H1224" s="2">
        <f t="shared" si="23"/>
        <v>0.41000000201165676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18815945.329999998</v>
      </c>
      <c r="D1227" s="1">
        <f>BILANCA!E250</f>
        <v>19304697.309999999</v>
      </c>
      <c r="E1227" s="1">
        <v>0</v>
      </c>
      <c r="F1227" s="1">
        <v>0</v>
      </c>
      <c r="G1227" s="2">
        <f t="shared" si="22"/>
        <v>14011782.947799999</v>
      </c>
      <c r="H1227" s="2">
        <f t="shared" si="23"/>
        <v>0.63999999687075615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18316710.149999999</v>
      </c>
      <c r="D1229" s="1">
        <f>BILANCA!E252</f>
        <v>18752874.329999998</v>
      </c>
      <c r="E1229" s="1">
        <v>0</v>
      </c>
      <c r="F1229" s="1">
        <v>0</v>
      </c>
      <c r="G1229" s="2">
        <f t="shared" si="22"/>
        <v>13732324.867259998</v>
      </c>
      <c r="H1229" s="2">
        <f t="shared" si="23"/>
        <v>0.47999999672174454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499235.18</v>
      </c>
      <c r="D1230" s="1">
        <f>BILANCA!E253</f>
        <v>551822.98</v>
      </c>
      <c r="E1230" s="1">
        <v>0</v>
      </c>
      <c r="F1230" s="1">
        <v>0</v>
      </c>
      <c r="G1230" s="2">
        <f t="shared" si="22"/>
        <v>395911.64158</v>
      </c>
      <c r="H1230" s="2">
        <f t="shared" si="23"/>
        <v>0.20000000001164153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2138843.2599999998</v>
      </c>
      <c r="D1232" s="1">
        <f>BILANCA!E255</f>
        <v>3238872.47</v>
      </c>
      <c r="E1232" s="1">
        <v>0</v>
      </c>
      <c r="F1232" s="1">
        <v>0</v>
      </c>
      <c r="G1232" s="2">
        <f t="shared" si="22"/>
        <v>2145530.4617999997</v>
      </c>
      <c r="H1232" s="2">
        <f t="shared" si="23"/>
        <v>0.72999999998137355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39926.410000000003</v>
      </c>
      <c r="D1233" s="1">
        <f>BILANCA!E256</f>
        <v>37982.089999999997</v>
      </c>
      <c r="E1233" s="1">
        <v>0</v>
      </c>
      <c r="F1233" s="1">
        <v>0</v>
      </c>
      <c r="G1233" s="2">
        <f t="shared" si="22"/>
        <v>28972.647499999999</v>
      </c>
      <c r="H1233" s="2">
        <f t="shared" si="23"/>
        <v>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1362569.47</v>
      </c>
      <c r="D1236" s="1">
        <f>BILANCA!E259</f>
        <v>1073969.1000000001</v>
      </c>
      <c r="E1236" s="1">
        <v>0</v>
      </c>
      <c r="F1236" s="1">
        <v>0</v>
      </c>
      <c r="G1236" s="2">
        <f t="shared" si="22"/>
        <v>888158.4405100001</v>
      </c>
      <c r="H1236" s="2">
        <f t="shared" si="23"/>
        <v>0.57000000006519258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1362569.47</v>
      </c>
      <c r="D1237" s="1">
        <f>BILANCA!E260</f>
        <v>1073969.1000000001</v>
      </c>
      <c r="E1237" s="1">
        <v>0</v>
      </c>
      <c r="F1237" s="1">
        <v>0</v>
      </c>
      <c r="G1237" s="2">
        <f t="shared" si="22"/>
        <v>891668.94818000006</v>
      </c>
      <c r="H1237" s="2">
        <f t="shared" si="23"/>
        <v>0.57000000006519258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13761.96</v>
      </c>
      <c r="D1238" s="1">
        <f>BILANCA!E262</f>
        <v>0</v>
      </c>
      <c r="E1238" s="1">
        <v>0</v>
      </c>
      <c r="F1238" s="1">
        <v>0</v>
      </c>
      <c r="G1238" s="2">
        <f t="shared" si="22"/>
        <v>3509.2997999999998</v>
      </c>
      <c r="H1238" s="2">
        <f t="shared" si="23"/>
        <v>4.0000000000873115E-2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2764236.03</v>
      </c>
      <c r="D1240" s="1">
        <f>BILANCA!E264</f>
        <v>814427.29</v>
      </c>
      <c r="E1240" s="1">
        <v>0</v>
      </c>
      <c r="F1240" s="1">
        <v>0</v>
      </c>
      <c r="G1240" s="2">
        <f t="shared" si="22"/>
        <v>1129024.2867699999</v>
      </c>
      <c r="H1240" s="2">
        <f t="shared" si="23"/>
        <v>0.31999999983236194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1989765.63</v>
      </c>
      <c r="D1241" s="1">
        <f>BILANCA!E265</f>
        <v>4574806.57</v>
      </c>
      <c r="E1241" s="1">
        <v>0</v>
      </c>
      <c r="F1241" s="1">
        <v>0</v>
      </c>
      <c r="G1241" s="2">
        <f t="shared" si="22"/>
        <v>2873959.7226600004</v>
      </c>
      <c r="H1241" s="2">
        <f t="shared" si="23"/>
        <v>0.79999999981373549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37456.769999999997</v>
      </c>
      <c r="D1242" s="1">
        <f>BILANCA!E266</f>
        <v>17783.05</v>
      </c>
      <c r="E1242" s="1">
        <v>0</v>
      </c>
      <c r="F1242" s="1">
        <v>0</v>
      </c>
      <c r="G1242" s="2">
        <f t="shared" ref="G1242:G1479" si="24">B1242/1000*C1242+B1242/500*D1242</f>
        <v>18912.923329999998</v>
      </c>
      <c r="H1242" s="2">
        <f t="shared" si="23"/>
        <v>0.28000000000247383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449711.19</v>
      </c>
      <c r="D1244" s="1">
        <f>BILANCA!E268</f>
        <v>548032.04</v>
      </c>
      <c r="E1244" s="1">
        <v>0</v>
      </c>
      <c r="F1244" s="1">
        <v>0</v>
      </c>
      <c r="G1244" s="2">
        <f t="shared" si="24"/>
        <v>403447.34547000006</v>
      </c>
      <c r="H1244" s="2">
        <f t="shared" si="23"/>
        <v>0.23000000003958121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3674.89</v>
      </c>
      <c r="D1245" s="1">
        <f>BILANCA!E269</f>
        <v>3674.89</v>
      </c>
      <c r="E1245" s="1">
        <v>0</v>
      </c>
      <c r="F1245" s="1">
        <v>0</v>
      </c>
      <c r="G1245" s="2">
        <f t="shared" si="24"/>
        <v>2888.4635400000002</v>
      </c>
      <c r="H1245" s="2">
        <f t="shared" si="23"/>
        <v>0.22000000000025466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515644.36</v>
      </c>
      <c r="D1263" s="1">
        <f>BILANCA!E287</f>
        <v>3159897.54</v>
      </c>
      <c r="E1263" s="1">
        <v>0</v>
      </c>
      <c r="F1263" s="1">
        <v>0</v>
      </c>
      <c r="G1263" s="2">
        <f t="shared" si="24"/>
        <v>1913923.0432000002</v>
      </c>
      <c r="H1263" s="2">
        <f t="shared" si="23"/>
        <v>0.81999999994877726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3275016.72</v>
      </c>
      <c r="D1264" s="1">
        <f>BILANCA!E288</f>
        <v>2877910.08</v>
      </c>
      <c r="E1264" s="1">
        <v>0</v>
      </c>
      <c r="F1264" s="1">
        <v>0</v>
      </c>
      <c r="G1264" s="2">
        <f t="shared" si="24"/>
        <v>2537665.1632800004</v>
      </c>
      <c r="H1264" s="2">
        <f t="shared" si="23"/>
        <v>0.35999999986961484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511165.65</v>
      </c>
      <c r="D1265" s="1">
        <f>BILANCA!E289</f>
        <v>104661.67</v>
      </c>
      <c r="E1265" s="1">
        <v>0</v>
      </c>
      <c r="F1265" s="1">
        <v>0</v>
      </c>
      <c r="G1265" s="2">
        <f t="shared" si="24"/>
        <v>203177.89517999999</v>
      </c>
      <c r="H1265" s="2">
        <f t="shared" si="23"/>
        <v>0.67999999997846317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61699.8</v>
      </c>
      <c r="D1266" s="1">
        <f>BILANCA!E290</f>
        <v>9459.65</v>
      </c>
      <c r="E1266" s="1">
        <v>0</v>
      </c>
      <c r="F1266" s="1">
        <v>0</v>
      </c>
      <c r="G1266" s="2">
        <f t="shared" si="24"/>
        <v>22815.205299999998</v>
      </c>
      <c r="H1266" s="2">
        <f t="shared" si="23"/>
        <v>0.54999999999745341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489014.87</v>
      </c>
      <c r="D1270" s="1">
        <f>BILANCA!E294</f>
        <v>436427.15</v>
      </c>
      <c r="E1270" s="1">
        <v>0</v>
      </c>
      <c r="F1270" s="1">
        <v>0</v>
      </c>
      <c r="G1270" s="2">
        <f t="shared" si="24"/>
        <v>390856.45178999996</v>
      </c>
      <c r="H1270" s="2">
        <f t="shared" si="23"/>
        <v>0.28000000002793968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35223890.740000002</v>
      </c>
      <c r="D1383" s="1">
        <f>'RAS-funkcijski'!E89</f>
        <v>44147353.43</v>
      </c>
      <c r="E1383" s="1">
        <v>0</v>
      </c>
      <c r="F1383" s="1">
        <v>0</v>
      </c>
      <c r="G1383" s="2">
        <f t="shared" si="24"/>
        <v>10499080.796</v>
      </c>
      <c r="H1383" s="2">
        <f t="shared" si="27"/>
        <v>0.68999999761581421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35223890.740000002</v>
      </c>
      <c r="D1388" s="1">
        <f>'RAS-funkcijski'!E94</f>
        <v>44147353.43</v>
      </c>
      <c r="E1388" s="1">
        <v>0</v>
      </c>
      <c r="F1388" s="1">
        <v>0</v>
      </c>
      <c r="G1388" s="2">
        <f t="shared" si="24"/>
        <v>11116673.784</v>
      </c>
      <c r="H1388" s="2">
        <f t="shared" si="27"/>
        <v>0.68999999761581421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35223890.740000002</v>
      </c>
      <c r="D1389" s="1">
        <f>'RAS-funkcijski'!E95</f>
        <v>44147353.43</v>
      </c>
      <c r="E1389" s="1">
        <v>0</v>
      </c>
      <c r="F1389" s="1">
        <v>0</v>
      </c>
      <c r="G1389" s="2">
        <f t="shared" si="24"/>
        <v>11240192.3816</v>
      </c>
      <c r="H1389" s="2">
        <f t="shared" si="27"/>
        <v>0.68999999761581421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35223890.740000002</v>
      </c>
      <c r="D1435" s="13">
        <f>'RAS-funkcijski'!E141</f>
        <v>44147353.43</v>
      </c>
      <c r="E1435" s="13">
        <v>0</v>
      </c>
      <c r="F1435" s="13">
        <v>0</v>
      </c>
      <c r="G1435" s="14">
        <f t="shared" si="24"/>
        <v>16922047.871200003</v>
      </c>
      <c r="H1435" s="14">
        <f t="shared" si="27"/>
        <v>0.68999999761581421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12512.65</v>
      </c>
      <c r="E1436" s="6">
        <v>0</v>
      </c>
      <c r="F1436" s="6">
        <v>0</v>
      </c>
      <c r="G1436" s="7">
        <f t="shared" si="24"/>
        <v>25.025300000000001</v>
      </c>
      <c r="H1436" s="7">
        <f t="shared" si="27"/>
        <v>0.3500000000003638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12512.65</v>
      </c>
      <c r="E1437" s="1">
        <v>0</v>
      </c>
      <c r="F1437" s="1">
        <v>0</v>
      </c>
      <c r="G1437" s="2">
        <f t="shared" si="24"/>
        <v>50.050600000000003</v>
      </c>
      <c r="H1437" s="2">
        <f t="shared" si="27"/>
        <v>0.3500000000003638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12512.65</v>
      </c>
      <c r="E1445" s="1">
        <v>0</v>
      </c>
      <c r="F1445" s="1">
        <v>0</v>
      </c>
      <c r="G1445" s="2">
        <f t="shared" si="24"/>
        <v>250.25299999999999</v>
      </c>
      <c r="H1445" s="2">
        <f t="shared" si="27"/>
        <v>0.3500000000003638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12512.65</v>
      </c>
      <c r="E1450" s="1">
        <v>0</v>
      </c>
      <c r="F1450" s="1">
        <v>0</v>
      </c>
      <c r="G1450" s="2">
        <f t="shared" si="24"/>
        <v>375.37949999999995</v>
      </c>
      <c r="H1450" s="2">
        <f t="shared" si="27"/>
        <v>0.3500000000003638</v>
      </c>
      <c r="I1450" s="10">
        <f t="shared" si="29"/>
        <v>131.38282500013653</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4852541.4000000004</v>
      </c>
      <c r="D1480" s="6"/>
      <c r="E1480" s="6">
        <v>0</v>
      </c>
      <c r="F1480" s="6">
        <v>0</v>
      </c>
      <c r="G1480" s="7">
        <f t="shared" ref="G1480:G1580" si="34">B1480/1000*C1480</f>
        <v>4852.5414000000001</v>
      </c>
      <c r="H1480" s="7">
        <f t="shared" ref="H1480:H1580" si="35">ABS(C1480-ROUND(C1480,0))</f>
        <v>0.40000000037252903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46242683.780000001</v>
      </c>
      <c r="D1481" s="1">
        <v>0</v>
      </c>
      <c r="E1481" s="1">
        <v>0</v>
      </c>
      <c r="F1481" s="1">
        <v>0</v>
      </c>
      <c r="G1481" s="2">
        <f t="shared" si="34"/>
        <v>92485.367559999999</v>
      </c>
      <c r="H1481" s="2">
        <f t="shared" si="35"/>
        <v>0.2199999988079071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43788596.300000004</v>
      </c>
      <c r="D1483" s="1">
        <v>0</v>
      </c>
      <c r="E1483" s="1">
        <v>0</v>
      </c>
      <c r="F1483" s="1">
        <v>0</v>
      </c>
      <c r="G1483" s="2">
        <f t="shared" si="34"/>
        <v>175154.38520000002</v>
      </c>
      <c r="H1483" s="2">
        <f t="shared" si="35"/>
        <v>0.30000000447034836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32099220.030000001</v>
      </c>
      <c r="D1484" s="1">
        <v>0</v>
      </c>
      <c r="E1484" s="1">
        <v>0</v>
      </c>
      <c r="F1484" s="1">
        <v>0</v>
      </c>
      <c r="G1484" s="2">
        <f t="shared" si="34"/>
        <v>160496.10015000001</v>
      </c>
      <c r="H1484" s="2">
        <f t="shared" si="35"/>
        <v>3.0000001192092896E-2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10653714.710000001</v>
      </c>
      <c r="D1485" s="1">
        <v>0</v>
      </c>
      <c r="E1485" s="1">
        <v>0</v>
      </c>
      <c r="F1485" s="1">
        <v>0</v>
      </c>
      <c r="G1485" s="2">
        <f t="shared" si="34"/>
        <v>63922.288260000008</v>
      </c>
      <c r="H1485" s="2">
        <f t="shared" si="35"/>
        <v>0.28999999910593033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25382.15</v>
      </c>
      <c r="D1486" s="1">
        <v>0</v>
      </c>
      <c r="E1486" s="1">
        <v>0</v>
      </c>
      <c r="F1486" s="1">
        <v>0</v>
      </c>
      <c r="G1486" s="2">
        <f t="shared" si="34"/>
        <v>177.67505000000003</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14944.21</v>
      </c>
      <c r="D1490" s="1">
        <v>0</v>
      </c>
      <c r="E1490" s="1">
        <v>0</v>
      </c>
      <c r="F1490" s="1">
        <v>0</v>
      </c>
      <c r="G1490" s="2">
        <f t="shared" si="34"/>
        <v>164.38630999999998</v>
      </c>
      <c r="H1490" s="2">
        <f t="shared" si="35"/>
        <v>0.20999999999912689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995335.2</v>
      </c>
      <c r="D1491" s="1">
        <v>0</v>
      </c>
      <c r="E1491" s="1">
        <v>0</v>
      </c>
      <c r="F1491" s="1">
        <v>0</v>
      </c>
      <c r="G1491" s="2">
        <f t="shared" si="34"/>
        <v>11944.0224</v>
      </c>
      <c r="H1491" s="2">
        <f t="shared" si="35"/>
        <v>0.19999999995343387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1917660.25</v>
      </c>
      <c r="D1492" s="1">
        <v>0</v>
      </c>
      <c r="E1492" s="1">
        <v>0</v>
      </c>
      <c r="F1492" s="1">
        <v>0</v>
      </c>
      <c r="G1492" s="2">
        <f t="shared" si="34"/>
        <v>24929.58325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536427.23</v>
      </c>
      <c r="D1493" s="1">
        <v>0</v>
      </c>
      <c r="E1493" s="1">
        <v>0</v>
      </c>
      <c r="F1493" s="1">
        <v>0</v>
      </c>
      <c r="G1493" s="2">
        <f t="shared" si="34"/>
        <v>7509.9812199999997</v>
      </c>
      <c r="H1493" s="2">
        <f t="shared" si="35"/>
        <v>0.22999999998137355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536427.23</v>
      </c>
      <c r="D1497" s="1">
        <v>0</v>
      </c>
      <c r="E1497" s="1">
        <v>0</v>
      </c>
      <c r="F1497" s="1">
        <v>0</v>
      </c>
      <c r="G1497" s="2">
        <f t="shared" si="34"/>
        <v>9655.6901399999988</v>
      </c>
      <c r="H1497" s="2">
        <f t="shared" si="35"/>
        <v>0.22999999998137355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44506869.090000004</v>
      </c>
      <c r="D1499" s="1">
        <v>0</v>
      </c>
      <c r="E1499" s="1">
        <v>0</v>
      </c>
      <c r="F1499" s="1">
        <v>0</v>
      </c>
      <c r="G1499" s="2">
        <f t="shared" si="34"/>
        <v>890137.38180000009</v>
      </c>
      <c r="H1499" s="2">
        <f t="shared" si="35"/>
        <v>9.0000003576278687E-2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41541449.759999998</v>
      </c>
      <c r="D1501" s="1">
        <v>0</v>
      </c>
      <c r="E1501" s="1">
        <v>0</v>
      </c>
      <c r="F1501" s="1">
        <v>0</v>
      </c>
      <c r="G1501" s="2">
        <f t="shared" si="34"/>
        <v>913911.89471999987</v>
      </c>
      <c r="H1501" s="2">
        <f t="shared" si="35"/>
        <v>0.24000000208616257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31541616.739999998</v>
      </c>
      <c r="D1502" s="1">
        <v>0</v>
      </c>
      <c r="E1502" s="1">
        <v>0</v>
      </c>
      <c r="F1502" s="1">
        <v>0</v>
      </c>
      <c r="G1502" s="2">
        <f t="shared" si="34"/>
        <v>725457.18501999998</v>
      </c>
      <c r="H1502" s="2">
        <f t="shared" si="35"/>
        <v>0.26000000163912773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9054224.2799999993</v>
      </c>
      <c r="D1503" s="1">
        <v>0</v>
      </c>
      <c r="E1503" s="1">
        <v>0</v>
      </c>
      <c r="F1503" s="1">
        <v>0</v>
      </c>
      <c r="G1503" s="2">
        <f t="shared" si="34"/>
        <v>217301.38271999999</v>
      </c>
      <c r="H1503" s="2">
        <f t="shared" si="35"/>
        <v>0.27999999932944775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20871.43</v>
      </c>
      <c r="D1504" s="1">
        <v>0</v>
      </c>
      <c r="E1504" s="1">
        <v>0</v>
      </c>
      <c r="F1504" s="1">
        <v>0</v>
      </c>
      <c r="G1504" s="2">
        <f t="shared" si="34"/>
        <v>521.78575000000001</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14387.04</v>
      </c>
      <c r="D1508" s="1">
        <v>0</v>
      </c>
      <c r="E1508" s="1">
        <v>0</v>
      </c>
      <c r="F1508" s="1">
        <v>0</v>
      </c>
      <c r="G1508" s="2">
        <f t="shared" si="34"/>
        <v>417.22416000000004</v>
      </c>
      <c r="H1508" s="2">
        <f t="shared" si="35"/>
        <v>4.0000000000873115E-2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910350.27</v>
      </c>
      <c r="D1509" s="1">
        <v>0</v>
      </c>
      <c r="E1509" s="1">
        <v>0</v>
      </c>
      <c r="F1509" s="1">
        <v>0</v>
      </c>
      <c r="G1509" s="2">
        <f t="shared" si="34"/>
        <v>27310.508099999999</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2376404.38</v>
      </c>
      <c r="D1510" s="1">
        <v>0</v>
      </c>
      <c r="E1510" s="1">
        <v>0</v>
      </c>
      <c r="F1510" s="1">
        <v>0</v>
      </c>
      <c r="G1510" s="2">
        <f t="shared" si="34"/>
        <v>73668.535779999991</v>
      </c>
      <c r="H1510" s="2">
        <f t="shared" si="35"/>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589014.94999999995</v>
      </c>
      <c r="D1511" s="1">
        <v>0</v>
      </c>
      <c r="E1511" s="1">
        <v>0</v>
      </c>
      <c r="F1511" s="1">
        <v>0</v>
      </c>
      <c r="G1511" s="2">
        <f t="shared" si="34"/>
        <v>18848.4784</v>
      </c>
      <c r="H1511" s="2">
        <f t="shared" si="35"/>
        <v>5.0000000046566129E-2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589014.94999999995</v>
      </c>
      <c r="D1515" s="1">
        <v>0</v>
      </c>
      <c r="E1515" s="1">
        <v>0</v>
      </c>
      <c r="F1515" s="1">
        <v>0</v>
      </c>
      <c r="G1515" s="2">
        <f t="shared" si="34"/>
        <v>21204.538199999995</v>
      </c>
      <c r="H1515" s="2">
        <f t="shared" si="35"/>
        <v>5.0000000046566129E-2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6588356.0899999961</v>
      </c>
      <c r="D1517" s="1">
        <v>0</v>
      </c>
      <c r="E1517" s="1">
        <v>0</v>
      </c>
      <c r="F1517" s="1">
        <v>0</v>
      </c>
      <c r="G1517" s="2">
        <f t="shared" si="34"/>
        <v>250357.53141999984</v>
      </c>
      <c r="H1517" s="2">
        <f t="shared" si="35"/>
        <v>8.999999612569809E-2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3369536.26</v>
      </c>
      <c r="D1518" s="1">
        <v>0</v>
      </c>
      <c r="E1518" s="1">
        <v>0</v>
      </c>
      <c r="F1518" s="1">
        <v>0</v>
      </c>
      <c r="G1518" s="2">
        <f t="shared" si="34"/>
        <v>131411.91413999998</v>
      </c>
      <c r="H1518" s="2">
        <f t="shared" si="35"/>
        <v>0.25999999977648258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104977.05</v>
      </c>
      <c r="D1519" s="1">
        <v>0</v>
      </c>
      <c r="E1519" s="1">
        <v>0</v>
      </c>
      <c r="F1519" s="1">
        <v>0</v>
      </c>
      <c r="G1519" s="2">
        <f t="shared" si="34"/>
        <v>4199.0820000000003</v>
      </c>
      <c r="H1519" s="2">
        <f t="shared" si="35"/>
        <v>5.0000000002910383E-2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78831.350000000006</v>
      </c>
      <c r="D1520" s="1">
        <v>0</v>
      </c>
      <c r="E1520" s="1">
        <v>0</v>
      </c>
      <c r="F1520" s="1">
        <v>0</v>
      </c>
      <c r="G1520" s="2">
        <f t="shared" si="34"/>
        <v>3232.0853500000003</v>
      </c>
      <c r="H1520" s="2">
        <f t="shared" si="35"/>
        <v>0.35000000000582077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26145.7</v>
      </c>
      <c r="D1521" s="1">
        <v>0</v>
      </c>
      <c r="E1521" s="1">
        <v>0</v>
      </c>
      <c r="F1521" s="1">
        <v>0</v>
      </c>
      <c r="G1521" s="2">
        <f t="shared" si="34"/>
        <v>1098.1194</v>
      </c>
      <c r="H1521" s="2">
        <f t="shared" si="35"/>
        <v>0.2999999999992724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3159897.54</v>
      </c>
      <c r="D1524" s="1">
        <v>0</v>
      </c>
      <c r="E1524" s="1">
        <v>0</v>
      </c>
      <c r="F1524" s="1">
        <v>0</v>
      </c>
      <c r="G1524" s="2">
        <f t="shared" si="34"/>
        <v>142195.38930000001</v>
      </c>
      <c r="H1524" s="2">
        <f t="shared" si="35"/>
        <v>0.4599999999627471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2585511.2600000002</v>
      </c>
      <c r="D1530" s="1">
        <v>0</v>
      </c>
      <c r="E1530" s="1">
        <v>0</v>
      </c>
      <c r="F1530" s="1">
        <v>0</v>
      </c>
      <c r="G1530" s="2">
        <f t="shared" si="34"/>
        <v>131861.07425999999</v>
      </c>
      <c r="H1530" s="2">
        <f t="shared" si="35"/>
        <v>0.26000000024214387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811275.27</v>
      </c>
      <c r="D1531" s="1">
        <v>0</v>
      </c>
      <c r="E1531" s="1">
        <v>0</v>
      </c>
      <c r="F1531" s="1">
        <v>0</v>
      </c>
      <c r="G1531" s="2">
        <f t="shared" si="34"/>
        <v>42186.314039999997</v>
      </c>
      <c r="H1531" s="2">
        <f t="shared" si="35"/>
        <v>0.27000000001862645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969265.87</v>
      </c>
      <c r="D1532" s="1">
        <v>0</v>
      </c>
      <c r="E1532" s="1">
        <v>0</v>
      </c>
      <c r="F1532" s="1">
        <v>0</v>
      </c>
      <c r="G1532" s="2">
        <f t="shared" si="34"/>
        <v>51371.091110000001</v>
      </c>
      <c r="H1532" s="2">
        <f t="shared" si="35"/>
        <v>0.13000000000465661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581567.68000000005</v>
      </c>
      <c r="D1533" s="1">
        <v>0</v>
      </c>
      <c r="E1533" s="1">
        <v>0</v>
      </c>
      <c r="F1533" s="1">
        <v>0</v>
      </c>
      <c r="G1533" s="2">
        <f t="shared" si="34"/>
        <v>31404.654720000002</v>
      </c>
      <c r="H1533" s="2">
        <f t="shared" si="35"/>
        <v>0.31999999994877726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223402.44</v>
      </c>
      <c r="D1534" s="1">
        <v>0</v>
      </c>
      <c r="E1534" s="1">
        <v>0</v>
      </c>
      <c r="F1534" s="1">
        <v>0</v>
      </c>
      <c r="G1534" s="2">
        <f t="shared" si="34"/>
        <v>12287.1342</v>
      </c>
      <c r="H1534" s="2">
        <f t="shared" si="35"/>
        <v>0.44000000000232831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574386.28</v>
      </c>
      <c r="D1560" s="1">
        <v>0</v>
      </c>
      <c r="E1560" s="1">
        <v>0</v>
      </c>
      <c r="F1560" s="1">
        <v>0</v>
      </c>
      <c r="G1560" s="2">
        <f t="shared" si="34"/>
        <v>46525.288680000005</v>
      </c>
      <c r="H1560" s="2">
        <f t="shared" si="35"/>
        <v>0.28000000002793968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110795.89</v>
      </c>
      <c r="D1561" s="1">
        <v>0</v>
      </c>
      <c r="E1561" s="1">
        <v>0</v>
      </c>
      <c r="F1561" s="1">
        <v>0</v>
      </c>
      <c r="G1561" s="2">
        <f t="shared" si="34"/>
        <v>9085.2629799999995</v>
      </c>
      <c r="H1561" s="2">
        <f t="shared" si="35"/>
        <v>0.11000000000058208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19857.7</v>
      </c>
      <c r="D1562" s="1">
        <v>0</v>
      </c>
      <c r="E1562" s="1">
        <v>0</v>
      </c>
      <c r="F1562" s="1">
        <v>0</v>
      </c>
      <c r="G1562" s="2">
        <f t="shared" si="34"/>
        <v>1648.1891000000001</v>
      </c>
      <c r="H1562" s="2">
        <f t="shared" si="35"/>
        <v>0.2999999999992724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88025.44</v>
      </c>
      <c r="D1563" s="1">
        <v>0</v>
      </c>
      <c r="E1563" s="1">
        <v>0</v>
      </c>
      <c r="F1563" s="1">
        <v>0</v>
      </c>
      <c r="G1563" s="2">
        <f t="shared" si="34"/>
        <v>7394.1369600000007</v>
      </c>
      <c r="H1563" s="2">
        <f t="shared" si="35"/>
        <v>0.44000000000232831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355707.25</v>
      </c>
      <c r="D1564" s="1">
        <v>0</v>
      </c>
      <c r="E1564" s="1">
        <v>0</v>
      </c>
      <c r="F1564" s="1">
        <v>0</v>
      </c>
      <c r="G1564" s="2">
        <f t="shared" si="34"/>
        <v>30235.116250000003</v>
      </c>
      <c r="H1564" s="2">
        <f t="shared" si="35"/>
        <v>0.25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104661.67000000001</v>
      </c>
      <c r="D1565" s="1">
        <v>0</v>
      </c>
      <c r="E1565" s="1">
        <v>0</v>
      </c>
      <c r="F1565" s="1">
        <v>0</v>
      </c>
      <c r="G1565" s="2">
        <f t="shared" si="34"/>
        <v>9000.903620000001</v>
      </c>
      <c r="H1565" s="2">
        <f t="shared" si="35"/>
        <v>0.32999999998719431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37382.35</v>
      </c>
      <c r="D1566" s="1">
        <v>0</v>
      </c>
      <c r="E1566" s="1">
        <v>0</v>
      </c>
      <c r="F1566" s="1">
        <v>0</v>
      </c>
      <c r="G1566" s="2">
        <f t="shared" si="34"/>
        <v>3252.2644499999997</v>
      </c>
      <c r="H1566" s="2">
        <f t="shared" si="35"/>
        <v>0.34999999999854481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67279.320000000007</v>
      </c>
      <c r="D1567" s="1">
        <v>0</v>
      </c>
      <c r="E1567" s="1">
        <v>0</v>
      </c>
      <c r="F1567" s="1">
        <v>0</v>
      </c>
      <c r="G1567" s="2">
        <f t="shared" si="34"/>
        <v>5920.5801600000004</v>
      </c>
      <c r="H1567" s="2">
        <f t="shared" si="35"/>
        <v>0.32000000000698492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3218819.8299999996</v>
      </c>
      <c r="D1576" s="1">
        <v>0</v>
      </c>
      <c r="E1576" s="1">
        <v>0</v>
      </c>
      <c r="F1576" s="1">
        <v>0</v>
      </c>
      <c r="G1576" s="2">
        <f t="shared" si="34"/>
        <v>312225.52350999997</v>
      </c>
      <c r="H1576" s="2">
        <f t="shared" si="35"/>
        <v>0.17000000039115548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3351.42</v>
      </c>
      <c r="D1577" s="1">
        <v>0</v>
      </c>
      <c r="E1577" s="1">
        <v>0</v>
      </c>
      <c r="F1577" s="1">
        <v>0</v>
      </c>
      <c r="G1577" s="2">
        <f t="shared" si="34"/>
        <v>328.43916000000002</v>
      </c>
      <c r="H1577" s="2">
        <f t="shared" si="35"/>
        <v>0.42000000000007276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3206008.76</v>
      </c>
      <c r="D1578" s="1">
        <v>0</v>
      </c>
      <c r="E1578" s="1">
        <v>0</v>
      </c>
      <c r="F1578" s="1">
        <v>0</v>
      </c>
      <c r="G1578" s="2">
        <f t="shared" si="34"/>
        <v>317394.86723999999</v>
      </c>
      <c r="H1578" s="2">
        <f t="shared" si="35"/>
        <v>0.24000000022351742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9459.65</v>
      </c>
      <c r="D1579" s="1">
        <v>0</v>
      </c>
      <c r="E1579" s="1">
        <v>0</v>
      </c>
      <c r="F1579" s="1">
        <v>0</v>
      </c>
      <c r="G1579" s="2">
        <f t="shared" si="34"/>
        <v>945.96500000000003</v>
      </c>
      <c r="H1579" s="2">
        <f t="shared" si="35"/>
        <v>0.3500000000003638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31251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36658480.119999997</v>
      </c>
      <c r="I16" s="170">
        <f>'PR-RAS'!E6</f>
        <v>42301114.820000008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32855038.840000004</v>
      </c>
      <c r="I17" s="170">
        <f>'PR-RAS'!E151</f>
        <v>42169238.240000002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1044429.6100000048</v>
      </c>
      <c r="I19" s="171">
        <f>'PR-RAS'!E646</f>
        <v>2942537.4399999976</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32133728.070000008</v>
      </c>
      <c r="I20" s="173">
        <f>BILANCA!E7</f>
        <v>32015512.630000006</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4731983.4499999993</v>
      </c>
      <c r="I21" s="175">
        <f>BILANCA!E68</f>
        <v>6062069.4399999985</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4852541.4000000004</v>
      </c>
      <c r="I22" s="175">
        <f>BILANCA!E176</f>
        <v>6588356.0900000008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32013170.119999997</v>
      </c>
      <c r="I23" s="177">
        <f>BILANCA!E237</f>
        <v>31489225.98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35223890.740000002</v>
      </c>
      <c r="I28" s="179">
        <f>'RAS-funkcijski'!E141</f>
        <v>44147353.43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12512.65</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4852541.4000000004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6588356.0899999961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3369536.26</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3218819.8299999996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4" zoomScaleNormal="100" workbookViewId="0">
      <selection activeCell="G674" sqref="G67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36658480.119999997</v>
      </c>
      <c r="E6" s="51">
        <f>E7+E44+E50+E82+E106+E124+E133+E139</f>
        <v>42301114.820000008</v>
      </c>
      <c r="F6" s="52">
        <f t="shared" ref="F6:F131" si="0">IF(D6&lt;&gt;0,IF(E6/D6&gt;=100,"&gt;&gt;100",E6/D6*100),"-")</f>
        <v>115.39244038904255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4467177.1400000006</v>
      </c>
      <c r="E50" s="51">
        <f>E51+E54+E59+E62+E65+E68+E71+E74+E77</f>
        <v>2103881.71</v>
      </c>
      <c r="F50" s="52">
        <f t="shared" si="0"/>
        <v>47.096446907408726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300</v>
      </c>
      <c r="E62" s="51">
        <f t="shared" si="13"/>
        <v>4165.45</v>
      </c>
      <c r="F62" s="52">
        <f t="shared" si="0"/>
        <v>1388.4833333333333</v>
      </c>
    </row>
    <row r="63" spans="1:6" ht="12.75" customHeight="1" x14ac:dyDescent="0.2">
      <c r="A63" s="53">
        <v>6341</v>
      </c>
      <c r="B63" s="85" t="s">
        <v>172</v>
      </c>
      <c r="C63" s="50" t="s">
        <v>173</v>
      </c>
      <c r="D63" s="242">
        <v>300</v>
      </c>
      <c r="E63" s="242">
        <v>4165.45</v>
      </c>
      <c r="F63" s="52">
        <f t="shared" si="0"/>
        <v>1388.4833333333333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921799.14</v>
      </c>
      <c r="E68" s="51">
        <f t="shared" si="15"/>
        <v>560528.85</v>
      </c>
      <c r="F68" s="52">
        <f t="shared" si="0"/>
        <v>60.808133320671132</v>
      </c>
    </row>
    <row r="69" spans="1:6" ht="12.75" customHeight="1" x14ac:dyDescent="0.2">
      <c r="A69" s="53" t="s">
        <v>184</v>
      </c>
      <c r="B69" s="85" t="s">
        <v>185</v>
      </c>
      <c r="C69" s="50" t="s">
        <v>184</v>
      </c>
      <c r="D69" s="242">
        <v>917417.86</v>
      </c>
      <c r="E69" s="242">
        <v>560528.85</v>
      </c>
      <c r="F69" s="52">
        <f t="shared" si="0"/>
        <v>61.098532570534438</v>
      </c>
    </row>
    <row r="70" spans="1:6" ht="12" x14ac:dyDescent="0.2">
      <c r="A70" s="53" t="s">
        <v>186</v>
      </c>
      <c r="B70" s="85" t="s">
        <v>187</v>
      </c>
      <c r="C70" s="50" t="s">
        <v>186</v>
      </c>
      <c r="D70" s="242">
        <v>4381.28</v>
      </c>
      <c r="E70" s="242">
        <v>0</v>
      </c>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1445078</v>
      </c>
      <c r="E74" s="51">
        <f t="shared" si="17"/>
        <v>1539187.41</v>
      </c>
      <c r="F74" s="52">
        <f t="shared" si="0"/>
        <v>106.51241040276027</v>
      </c>
    </row>
    <row r="75" spans="1:6" ht="12.75" customHeight="1" x14ac:dyDescent="0.2">
      <c r="A75" s="53" t="s">
        <v>196</v>
      </c>
      <c r="B75" s="85" t="s">
        <v>197</v>
      </c>
      <c r="C75" s="50" t="s">
        <v>196</v>
      </c>
      <c r="D75" s="242">
        <v>1445078</v>
      </c>
      <c r="E75" s="242">
        <v>1539187.41</v>
      </c>
      <c r="F75" s="52">
        <f t="shared" si="0"/>
        <v>106.51241040276027</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2100000</v>
      </c>
      <c r="E77" s="51">
        <f t="shared" si="18"/>
        <v>0</v>
      </c>
      <c r="F77" s="52">
        <f t="shared" si="0"/>
        <v>0</v>
      </c>
    </row>
    <row r="78" spans="1:6" ht="12.75" customHeight="1" x14ac:dyDescent="0.2">
      <c r="A78" s="53">
        <v>6391</v>
      </c>
      <c r="B78" s="85" t="s">
        <v>202</v>
      </c>
      <c r="C78" s="50" t="s">
        <v>203</v>
      </c>
      <c r="D78" s="242">
        <v>2100000</v>
      </c>
      <c r="E78" s="242"/>
      <c r="F78" s="52">
        <f t="shared" si="0"/>
        <v>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1774.52</v>
      </c>
      <c r="E82" s="51">
        <f t="shared" si="19"/>
        <v>10.120000000000001</v>
      </c>
      <c r="F82" s="52">
        <f t="shared" si="0"/>
        <v>0.57029506570790978</v>
      </c>
    </row>
    <row r="83" spans="1:6" ht="12.75" customHeight="1" x14ac:dyDescent="0.2">
      <c r="A83" s="53">
        <v>641</v>
      </c>
      <c r="B83" s="85" t="s">
        <v>212</v>
      </c>
      <c r="C83" s="50" t="s">
        <v>213</v>
      </c>
      <c r="D83" s="51">
        <f t="shared" ref="D83:E83" si="20">SUM(D84:D90)</f>
        <v>1774.52</v>
      </c>
      <c r="E83" s="51">
        <f t="shared" si="20"/>
        <v>10.120000000000001</v>
      </c>
      <c r="F83" s="52">
        <f t="shared" si="0"/>
        <v>0.57029506570790978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0.81</v>
      </c>
      <c r="E85" s="242">
        <v>8.4700000000000006</v>
      </c>
      <c r="F85" s="52">
        <f t="shared" si="0"/>
        <v>1045.679012345679</v>
      </c>
    </row>
    <row r="86" spans="1:6" ht="12.75" customHeight="1" x14ac:dyDescent="0.2">
      <c r="A86" s="53">
        <v>6414</v>
      </c>
      <c r="B86" s="85" t="s">
        <v>218</v>
      </c>
      <c r="C86" s="50" t="s">
        <v>219</v>
      </c>
      <c r="D86" s="242">
        <v>1773.71</v>
      </c>
      <c r="E86" s="242">
        <v>1.65</v>
      </c>
      <c r="F86" s="52">
        <f t="shared" si="0"/>
        <v>9.3025353637291322E-2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173346.77</v>
      </c>
      <c r="E106" s="51">
        <f t="shared" si="23"/>
        <v>241626.95</v>
      </c>
      <c r="F106" s="52">
        <f t="shared" si="0"/>
        <v>139.3893581057207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173346.77</v>
      </c>
      <c r="E112" s="51">
        <f t="shared" si="25"/>
        <v>241626.95</v>
      </c>
      <c r="F112" s="52">
        <f t="shared" si="0"/>
        <v>139.3893581057207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173346.77</v>
      </c>
      <c r="E117" s="242">
        <v>241626.95</v>
      </c>
      <c r="F117" s="52">
        <f t="shared" si="0"/>
        <v>139.3893581057207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1038563.8899999999</v>
      </c>
      <c r="E124" s="51">
        <f t="shared" si="27"/>
        <v>1089656.79</v>
      </c>
      <c r="F124" s="52">
        <f t="shared" si="0"/>
        <v>104.91957216036081</v>
      </c>
    </row>
    <row r="125" spans="1:6" ht="12.75" customHeight="1" x14ac:dyDescent="0.2">
      <c r="A125" s="53">
        <v>661</v>
      </c>
      <c r="B125" s="86" t="s">
        <v>296</v>
      </c>
      <c r="C125" s="50" t="s">
        <v>297</v>
      </c>
      <c r="D125" s="51">
        <f t="shared" ref="D125:E125" si="28">SUM(D126:D127)</f>
        <v>946431.32</v>
      </c>
      <c r="E125" s="51">
        <f t="shared" si="28"/>
        <v>1050717.1000000001</v>
      </c>
      <c r="F125" s="52">
        <f t="shared" si="0"/>
        <v>111.01884286754165</v>
      </c>
    </row>
    <row r="126" spans="1:6" ht="12.75" customHeight="1" x14ac:dyDescent="0.2">
      <c r="A126" s="53">
        <v>6614</v>
      </c>
      <c r="B126" s="86" t="s">
        <v>298</v>
      </c>
      <c r="C126" s="50" t="s">
        <v>299</v>
      </c>
      <c r="D126" s="242">
        <v>63.71</v>
      </c>
      <c r="E126" s="242">
        <v>8.0500000000000007</v>
      </c>
      <c r="F126" s="52">
        <f t="shared" si="0"/>
        <v>12.635379061371843</v>
      </c>
    </row>
    <row r="127" spans="1:6" ht="12.75" customHeight="1" x14ac:dyDescent="0.2">
      <c r="A127" s="53">
        <v>6615</v>
      </c>
      <c r="B127" s="86" t="s">
        <v>300</v>
      </c>
      <c r="C127" s="50" t="s">
        <v>301</v>
      </c>
      <c r="D127" s="242">
        <v>946367.61</v>
      </c>
      <c r="E127" s="242">
        <v>1050709.05</v>
      </c>
      <c r="F127" s="52">
        <f t="shared" si="0"/>
        <v>111.02546609768271</v>
      </c>
    </row>
    <row r="128" spans="1:6" ht="22.8" x14ac:dyDescent="0.2">
      <c r="A128" s="53">
        <v>663</v>
      </c>
      <c r="B128" s="231" t="s">
        <v>302</v>
      </c>
      <c r="C128" s="50" t="s">
        <v>303</v>
      </c>
      <c r="D128" s="51">
        <f t="shared" ref="D128:E128" si="29">SUM(D129:D132)</f>
        <v>92132.57</v>
      </c>
      <c r="E128" s="51">
        <f t="shared" si="29"/>
        <v>38939.69</v>
      </c>
      <c r="F128" s="52">
        <f t="shared" si="0"/>
        <v>42.264847273879369</v>
      </c>
    </row>
    <row r="129" spans="1:6" ht="12.75" customHeight="1" x14ac:dyDescent="0.2">
      <c r="A129" s="53">
        <v>6631</v>
      </c>
      <c r="B129" s="86" t="s">
        <v>304</v>
      </c>
      <c r="C129" s="50" t="s">
        <v>305</v>
      </c>
      <c r="D129" s="242">
        <v>55706</v>
      </c>
      <c r="E129" s="242">
        <v>28900.44</v>
      </c>
      <c r="F129" s="52">
        <f t="shared" si="0"/>
        <v>51.880300147201375</v>
      </c>
    </row>
    <row r="130" spans="1:6" ht="12.75" customHeight="1" x14ac:dyDescent="0.2">
      <c r="A130" s="53">
        <v>6632</v>
      </c>
      <c r="B130" s="232" t="s">
        <v>306</v>
      </c>
      <c r="C130" s="50" t="s">
        <v>307</v>
      </c>
      <c r="D130" s="242">
        <v>36426.57</v>
      </c>
      <c r="E130" s="242">
        <v>10039.25</v>
      </c>
      <c r="F130" s="52">
        <f t="shared" si="0"/>
        <v>27.56023968218803</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30953077.390000001</v>
      </c>
      <c r="E133" s="51">
        <f t="shared" si="30"/>
        <v>38846154.330000006</v>
      </c>
      <c r="F133" s="52">
        <f t="shared" ref="F133:F223" si="31">IF(D133&lt;&gt;0,IF(E133/D133&gt;=100,"&gt;&gt;100",E133/D133*100),"-")</f>
        <v>125.50013635332434</v>
      </c>
    </row>
    <row r="134" spans="1:6" ht="22.8" x14ac:dyDescent="0.2">
      <c r="A134" s="53">
        <v>671</v>
      </c>
      <c r="B134" s="232" t="s">
        <v>314</v>
      </c>
      <c r="C134" s="50" t="s">
        <v>315</v>
      </c>
      <c r="D134" s="51">
        <f t="shared" ref="D134:E134" si="32">SUM(D135:D137)</f>
        <v>3808082.58</v>
      </c>
      <c r="E134" s="51">
        <f t="shared" si="32"/>
        <v>3849314.3099999996</v>
      </c>
      <c r="F134" s="52">
        <f t="shared" si="31"/>
        <v>101.08274253863473</v>
      </c>
    </row>
    <row r="135" spans="1:6" ht="12.75" customHeight="1" x14ac:dyDescent="0.2">
      <c r="A135" s="53">
        <v>6711</v>
      </c>
      <c r="B135" s="85" t="s">
        <v>316</v>
      </c>
      <c r="C135" s="50" t="s">
        <v>317</v>
      </c>
      <c r="D135" s="242">
        <v>1502544.91</v>
      </c>
      <c r="E135" s="242">
        <v>2308081.88</v>
      </c>
      <c r="F135" s="52">
        <f t="shared" si="31"/>
        <v>153.61150702643559</v>
      </c>
    </row>
    <row r="136" spans="1:6" ht="22.8" x14ac:dyDescent="0.2">
      <c r="A136" s="53">
        <v>6712</v>
      </c>
      <c r="B136" s="232" t="s">
        <v>318</v>
      </c>
      <c r="C136" s="50" t="s">
        <v>319</v>
      </c>
      <c r="D136" s="242">
        <v>2305537.67</v>
      </c>
      <c r="E136" s="242">
        <v>1541232.43</v>
      </c>
      <c r="F136" s="52">
        <f t="shared" si="31"/>
        <v>66.849154106425857</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27144994.809999999</v>
      </c>
      <c r="E138" s="242">
        <v>34996840.020000003</v>
      </c>
      <c r="F138" s="52">
        <f t="shared" si="31"/>
        <v>128.92557270671296</v>
      </c>
    </row>
    <row r="139" spans="1:6" ht="12.75" customHeight="1" x14ac:dyDescent="0.2">
      <c r="A139" s="53">
        <v>68</v>
      </c>
      <c r="B139" s="85" t="s">
        <v>324</v>
      </c>
      <c r="C139" s="50" t="s">
        <v>325</v>
      </c>
      <c r="D139" s="51">
        <f t="shared" ref="D139:E139" si="33">D140+D150</f>
        <v>24540.41</v>
      </c>
      <c r="E139" s="51">
        <f t="shared" si="33"/>
        <v>19784.919999999998</v>
      </c>
      <c r="F139" s="52">
        <f t="shared" si="31"/>
        <v>80.621798902300327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24540.41</v>
      </c>
      <c r="E150" s="242">
        <v>19784.919999999998</v>
      </c>
      <c r="F150" s="52">
        <f t="shared" si="31"/>
        <v>80.621798902300327</v>
      </c>
    </row>
    <row r="151" spans="1:6" ht="12.75" customHeight="1" x14ac:dyDescent="0.2">
      <c r="A151" s="53">
        <v>3</v>
      </c>
      <c r="B151" s="85" t="s">
        <v>348</v>
      </c>
      <c r="C151" s="50" t="s">
        <v>56</v>
      </c>
      <c r="D151" s="51">
        <f t="shared" ref="D151:E151" si="35">D152+D163+D196+D215+D224+D252+D263</f>
        <v>32855038.840000004</v>
      </c>
      <c r="E151" s="51">
        <f t="shared" si="35"/>
        <v>42169238.240000002</v>
      </c>
      <c r="F151" s="52">
        <f t="shared" si="31"/>
        <v>128.34937875240081</v>
      </c>
    </row>
    <row r="152" spans="1:6" ht="12.75" customHeight="1" x14ac:dyDescent="0.2">
      <c r="A152" s="53">
        <v>31</v>
      </c>
      <c r="B152" s="85" t="s">
        <v>349</v>
      </c>
      <c r="C152" s="50" t="s">
        <v>35</v>
      </c>
      <c r="D152" s="51">
        <f t="shared" ref="D152:E152" si="36">D153+D158+D159</f>
        <v>23686310.260000002</v>
      </c>
      <c r="E152" s="51">
        <f t="shared" si="36"/>
        <v>31787752.669999998</v>
      </c>
      <c r="F152" s="52">
        <f t="shared" si="31"/>
        <v>134.20305788901709</v>
      </c>
    </row>
    <row r="153" spans="1:6" ht="12.75" customHeight="1" x14ac:dyDescent="0.2">
      <c r="A153" s="53">
        <v>311</v>
      </c>
      <c r="B153" s="85" t="s">
        <v>350</v>
      </c>
      <c r="C153" s="50" t="s">
        <v>351</v>
      </c>
      <c r="D153" s="51">
        <f t="shared" ref="D153:E153" si="37">SUM(D154:D157)</f>
        <v>20045143.34</v>
      </c>
      <c r="E153" s="51">
        <f t="shared" si="37"/>
        <v>26908642.890000001</v>
      </c>
      <c r="F153" s="52">
        <f t="shared" si="31"/>
        <v>134.24021187368572</v>
      </c>
    </row>
    <row r="154" spans="1:6" ht="12.75" customHeight="1" x14ac:dyDescent="0.2">
      <c r="A154" s="53">
        <v>3111</v>
      </c>
      <c r="B154" s="85" t="s">
        <v>352</v>
      </c>
      <c r="C154" s="50" t="s">
        <v>353</v>
      </c>
      <c r="D154" s="242">
        <v>18326821.84</v>
      </c>
      <c r="E154" s="242">
        <v>26059657.210000001</v>
      </c>
      <c r="F154" s="52">
        <f t="shared" si="31"/>
        <v>142.19408819221653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234654.21</v>
      </c>
      <c r="E156" s="242">
        <v>460211.02</v>
      </c>
      <c r="F156" s="52">
        <f t="shared" si="31"/>
        <v>196.12306124829385</v>
      </c>
    </row>
    <row r="157" spans="1:6" ht="12.75" customHeight="1" x14ac:dyDescent="0.2">
      <c r="A157" s="53">
        <v>3114</v>
      </c>
      <c r="B157" s="85" t="s">
        <v>358</v>
      </c>
      <c r="C157" s="50" t="s">
        <v>359</v>
      </c>
      <c r="D157" s="242">
        <v>1483667.29</v>
      </c>
      <c r="E157" s="242">
        <v>388774.66</v>
      </c>
      <c r="F157" s="52">
        <f t="shared" si="31"/>
        <v>26.203628173267873</v>
      </c>
    </row>
    <row r="158" spans="1:6" ht="12.75" customHeight="1" x14ac:dyDescent="0.2">
      <c r="A158" s="53">
        <v>312</v>
      </c>
      <c r="B158" s="85" t="s">
        <v>360</v>
      </c>
      <c r="C158" s="50" t="s">
        <v>361</v>
      </c>
      <c r="D158" s="242">
        <v>753626.91</v>
      </c>
      <c r="E158" s="242">
        <v>938884.22</v>
      </c>
      <c r="F158" s="52">
        <f t="shared" si="31"/>
        <v>124.58209858774813</v>
      </c>
    </row>
    <row r="159" spans="1:6" ht="12.75" customHeight="1" x14ac:dyDescent="0.2">
      <c r="A159" s="53">
        <v>313</v>
      </c>
      <c r="B159" s="85" t="s">
        <v>362</v>
      </c>
      <c r="C159" s="50" t="s">
        <v>363</v>
      </c>
      <c r="D159" s="51">
        <f t="shared" ref="D159:E159" si="38">SUM(D160:D162)</f>
        <v>2887540.0100000002</v>
      </c>
      <c r="E159" s="51">
        <f t="shared" si="38"/>
        <v>3940225.5599999996</v>
      </c>
      <c r="F159" s="52">
        <f t="shared" si="31"/>
        <v>136.45613727790388</v>
      </c>
    </row>
    <row r="160" spans="1:6" ht="12.75" customHeight="1" x14ac:dyDescent="0.2">
      <c r="A160" s="53">
        <v>3131</v>
      </c>
      <c r="B160" s="85" t="s">
        <v>142</v>
      </c>
      <c r="C160" s="50" t="s">
        <v>364</v>
      </c>
      <c r="D160" s="242">
        <v>1081.6600000000001</v>
      </c>
      <c r="E160" s="242">
        <v>1801.03</v>
      </c>
      <c r="F160" s="52">
        <f t="shared" si="31"/>
        <v>166.5061109775715</v>
      </c>
    </row>
    <row r="161" spans="1:6" ht="12.75" customHeight="1" x14ac:dyDescent="0.2">
      <c r="A161" s="53">
        <v>3132</v>
      </c>
      <c r="B161" s="85" t="s">
        <v>365</v>
      </c>
      <c r="C161" s="50" t="s">
        <v>366</v>
      </c>
      <c r="D161" s="242">
        <v>2884847.9</v>
      </c>
      <c r="E161" s="242">
        <v>3937559.57</v>
      </c>
      <c r="F161" s="52">
        <f t="shared" si="31"/>
        <v>136.49106318568823</v>
      </c>
    </row>
    <row r="162" spans="1:6" ht="12.75" customHeight="1" x14ac:dyDescent="0.2">
      <c r="A162" s="53">
        <v>3133</v>
      </c>
      <c r="B162" s="85" t="s">
        <v>367</v>
      </c>
      <c r="C162" s="50" t="s">
        <v>368</v>
      </c>
      <c r="D162" s="242">
        <v>1610.45</v>
      </c>
      <c r="E162" s="242">
        <v>864.96</v>
      </c>
      <c r="F162" s="52">
        <f t="shared" si="31"/>
        <v>53.709211711012451</v>
      </c>
    </row>
    <row r="163" spans="1:6" ht="12.75" customHeight="1" x14ac:dyDescent="0.2">
      <c r="A163" s="53">
        <v>32</v>
      </c>
      <c r="B163" s="85" t="s">
        <v>369</v>
      </c>
      <c r="C163" s="50" t="s">
        <v>370</v>
      </c>
      <c r="D163" s="51">
        <f t="shared" ref="D163:E163" si="39">D164+D169+D177+D187+D188</f>
        <v>9011543.3900000025</v>
      </c>
      <c r="E163" s="51">
        <f t="shared" si="39"/>
        <v>10319450.449999999</v>
      </c>
      <c r="F163" s="52">
        <f t="shared" si="31"/>
        <v>114.5136854298606</v>
      </c>
    </row>
    <row r="164" spans="1:6" ht="12.75" customHeight="1" x14ac:dyDescent="0.2">
      <c r="A164" s="53">
        <v>321</v>
      </c>
      <c r="B164" s="85" t="s">
        <v>371</v>
      </c>
      <c r="C164" s="50" t="s">
        <v>372</v>
      </c>
      <c r="D164" s="51">
        <f t="shared" ref="D164:E164" si="40">SUM(D165:D168)</f>
        <v>754511.13</v>
      </c>
      <c r="E164" s="51">
        <f t="shared" si="40"/>
        <v>749737.09999999986</v>
      </c>
      <c r="F164" s="52">
        <f t="shared" si="31"/>
        <v>99.367268445728541</v>
      </c>
    </row>
    <row r="165" spans="1:6" ht="12.75" customHeight="1" x14ac:dyDescent="0.2">
      <c r="A165" s="53">
        <v>3211</v>
      </c>
      <c r="B165" s="85" t="s">
        <v>373</v>
      </c>
      <c r="C165" s="50" t="s">
        <v>374</v>
      </c>
      <c r="D165" s="242">
        <v>19692.3</v>
      </c>
      <c r="E165" s="242">
        <v>16297.47</v>
      </c>
      <c r="F165" s="52">
        <f t="shared" si="31"/>
        <v>82.760622172118033</v>
      </c>
    </row>
    <row r="166" spans="1:6" ht="12.75" customHeight="1" x14ac:dyDescent="0.2">
      <c r="A166" s="53">
        <v>3212</v>
      </c>
      <c r="B166" s="85" t="s">
        <v>375</v>
      </c>
      <c r="C166" s="50" t="s">
        <v>376</v>
      </c>
      <c r="D166" s="242">
        <v>611909.46</v>
      </c>
      <c r="E166" s="242">
        <v>644844.06999999995</v>
      </c>
      <c r="F166" s="52">
        <f t="shared" si="31"/>
        <v>105.38226848135344</v>
      </c>
    </row>
    <row r="167" spans="1:6" ht="12.75" customHeight="1" x14ac:dyDescent="0.2">
      <c r="A167" s="53">
        <v>3213</v>
      </c>
      <c r="B167" s="85" t="s">
        <v>377</v>
      </c>
      <c r="C167" s="50" t="s">
        <v>378</v>
      </c>
      <c r="D167" s="242">
        <v>122841.37</v>
      </c>
      <c r="E167" s="242">
        <v>88595.56</v>
      </c>
      <c r="F167" s="52">
        <f t="shared" si="31"/>
        <v>72.121924397293853</v>
      </c>
    </row>
    <row r="168" spans="1:6" ht="12.75" customHeight="1" x14ac:dyDescent="0.2">
      <c r="A168" s="53">
        <v>3214</v>
      </c>
      <c r="B168" s="85" t="s">
        <v>379</v>
      </c>
      <c r="C168" s="50" t="s">
        <v>380</v>
      </c>
      <c r="D168" s="242">
        <v>68</v>
      </c>
      <c r="E168" s="242">
        <v>0</v>
      </c>
      <c r="F168" s="52">
        <f t="shared" si="31"/>
        <v>0</v>
      </c>
    </row>
    <row r="169" spans="1:6" ht="12.75" customHeight="1" x14ac:dyDescent="0.2">
      <c r="A169" s="53">
        <v>322</v>
      </c>
      <c r="B169" s="85" t="s">
        <v>381</v>
      </c>
      <c r="C169" s="50" t="s">
        <v>382</v>
      </c>
      <c r="D169" s="51">
        <f t="shared" ref="D169:E169" si="41">SUM(D170:D176)</f>
        <v>3766350.92</v>
      </c>
      <c r="E169" s="51">
        <f t="shared" si="41"/>
        <v>4379730.8900000006</v>
      </c>
      <c r="F169" s="52">
        <f t="shared" si="31"/>
        <v>116.28578916379891</v>
      </c>
    </row>
    <row r="170" spans="1:6" ht="12.75" customHeight="1" x14ac:dyDescent="0.2">
      <c r="A170" s="53">
        <v>3221</v>
      </c>
      <c r="B170" s="85" t="s">
        <v>383</v>
      </c>
      <c r="C170" s="50" t="s">
        <v>384</v>
      </c>
      <c r="D170" s="242">
        <v>280668.67</v>
      </c>
      <c r="E170" s="242">
        <v>298120.56</v>
      </c>
      <c r="F170" s="52">
        <f t="shared" si="31"/>
        <v>106.21796868171998</v>
      </c>
    </row>
    <row r="171" spans="1:6" ht="12.75" customHeight="1" x14ac:dyDescent="0.2">
      <c r="A171" s="53">
        <v>3222</v>
      </c>
      <c r="B171" s="85" t="s">
        <v>385</v>
      </c>
      <c r="C171" s="50" t="s">
        <v>386</v>
      </c>
      <c r="D171" s="242">
        <v>2596052.27</v>
      </c>
      <c r="E171" s="242">
        <v>3142803.26</v>
      </c>
      <c r="F171" s="52">
        <f t="shared" si="31"/>
        <v>121.06086215282559</v>
      </c>
    </row>
    <row r="172" spans="1:6" ht="12.75" customHeight="1" x14ac:dyDescent="0.2">
      <c r="A172" s="53">
        <v>3223</v>
      </c>
      <c r="B172" s="85" t="s">
        <v>387</v>
      </c>
      <c r="C172" s="50" t="s">
        <v>388</v>
      </c>
      <c r="D172" s="242">
        <v>589696.02</v>
      </c>
      <c r="E172" s="242">
        <v>647700.81000000006</v>
      </c>
      <c r="F172" s="52">
        <f t="shared" si="31"/>
        <v>109.83638824626966</v>
      </c>
    </row>
    <row r="173" spans="1:6" ht="12.75" customHeight="1" x14ac:dyDescent="0.2">
      <c r="A173" s="53">
        <v>3224</v>
      </c>
      <c r="B173" s="85" t="s">
        <v>389</v>
      </c>
      <c r="C173" s="50" t="s">
        <v>390</v>
      </c>
      <c r="D173" s="242">
        <v>212452.27</v>
      </c>
      <c r="E173" s="242">
        <v>181832.24</v>
      </c>
      <c r="F173" s="52">
        <f t="shared" si="31"/>
        <v>85.587336863945964</v>
      </c>
    </row>
    <row r="174" spans="1:6" ht="12.75" customHeight="1" x14ac:dyDescent="0.2">
      <c r="A174" s="53">
        <v>3225</v>
      </c>
      <c r="B174" s="85" t="s">
        <v>391</v>
      </c>
      <c r="C174" s="50" t="s">
        <v>392</v>
      </c>
      <c r="D174" s="242">
        <v>61258.46</v>
      </c>
      <c r="E174" s="242">
        <v>88217.45</v>
      </c>
      <c r="F174" s="52">
        <f t="shared" si="31"/>
        <v>144.00859897555372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26223.23</v>
      </c>
      <c r="E176" s="242">
        <v>21056.57</v>
      </c>
      <c r="F176" s="52">
        <f t="shared" si="31"/>
        <v>80.297392807827265</v>
      </c>
    </row>
    <row r="177" spans="1:6" ht="12.75" customHeight="1" x14ac:dyDescent="0.2">
      <c r="A177" s="53">
        <v>323</v>
      </c>
      <c r="B177" s="85" t="s">
        <v>397</v>
      </c>
      <c r="C177" s="50" t="s">
        <v>398</v>
      </c>
      <c r="D177" s="51">
        <f t="shared" ref="D177:E177" si="42">SUM(D178:D186)</f>
        <v>4371831.7100000009</v>
      </c>
      <c r="E177" s="51">
        <f t="shared" si="42"/>
        <v>5085985.51</v>
      </c>
      <c r="F177" s="52">
        <f t="shared" si="31"/>
        <v>116.33534516816977</v>
      </c>
    </row>
    <row r="178" spans="1:6" ht="12.75" customHeight="1" x14ac:dyDescent="0.2">
      <c r="A178" s="53">
        <v>3231</v>
      </c>
      <c r="B178" s="85" t="s">
        <v>399</v>
      </c>
      <c r="C178" s="50" t="s">
        <v>400</v>
      </c>
      <c r="D178" s="242">
        <v>197187.07</v>
      </c>
      <c r="E178" s="242">
        <v>191829.57</v>
      </c>
      <c r="F178" s="52">
        <f t="shared" si="31"/>
        <v>97.283036864435374</v>
      </c>
    </row>
    <row r="179" spans="1:6" ht="12.75" customHeight="1" x14ac:dyDescent="0.2">
      <c r="A179" s="53">
        <v>3232</v>
      </c>
      <c r="B179" s="85" t="s">
        <v>401</v>
      </c>
      <c r="C179" s="50" t="s">
        <v>402</v>
      </c>
      <c r="D179" s="242">
        <v>639721.73</v>
      </c>
      <c r="E179" s="242">
        <v>922147.47</v>
      </c>
      <c r="F179" s="52">
        <f t="shared" si="31"/>
        <v>144.14821738195448</v>
      </c>
    </row>
    <row r="180" spans="1:6" ht="12.75" customHeight="1" x14ac:dyDescent="0.2">
      <c r="A180" s="53">
        <v>3233</v>
      </c>
      <c r="B180" s="85" t="s">
        <v>403</v>
      </c>
      <c r="C180" s="50" t="s">
        <v>404</v>
      </c>
      <c r="D180" s="242">
        <v>9499.8799999999992</v>
      </c>
      <c r="E180" s="242">
        <v>11026.61</v>
      </c>
      <c r="F180" s="52">
        <f t="shared" si="31"/>
        <v>116.07104510793822</v>
      </c>
    </row>
    <row r="181" spans="1:6" ht="12.75" customHeight="1" x14ac:dyDescent="0.2">
      <c r="A181" s="53">
        <v>3234</v>
      </c>
      <c r="B181" s="85" t="s">
        <v>405</v>
      </c>
      <c r="C181" s="50" t="s">
        <v>406</v>
      </c>
      <c r="D181" s="242">
        <v>402259.43</v>
      </c>
      <c r="E181" s="242">
        <v>548963.74</v>
      </c>
      <c r="F181" s="52">
        <f t="shared" si="31"/>
        <v>136.47007355427317</v>
      </c>
    </row>
    <row r="182" spans="1:6" ht="12.75" customHeight="1" x14ac:dyDescent="0.2">
      <c r="A182" s="53">
        <v>3235</v>
      </c>
      <c r="B182" s="85" t="s">
        <v>407</v>
      </c>
      <c r="C182" s="50" t="s">
        <v>408</v>
      </c>
      <c r="D182" s="242">
        <v>486908.67</v>
      </c>
      <c r="E182" s="242">
        <v>569560.88</v>
      </c>
      <c r="F182" s="52">
        <f t="shared" si="31"/>
        <v>116.97488976731509</v>
      </c>
    </row>
    <row r="183" spans="1:6" ht="12.75" customHeight="1" x14ac:dyDescent="0.2">
      <c r="A183" s="53">
        <v>3236</v>
      </c>
      <c r="B183" s="85" t="s">
        <v>409</v>
      </c>
      <c r="C183" s="50" t="s">
        <v>410</v>
      </c>
      <c r="D183" s="242">
        <v>975591.29</v>
      </c>
      <c r="E183" s="242">
        <v>1087770.8600000001</v>
      </c>
      <c r="F183" s="52">
        <f t="shared" si="31"/>
        <v>111.49862356807225</v>
      </c>
    </row>
    <row r="184" spans="1:6" ht="12.75" customHeight="1" x14ac:dyDescent="0.2">
      <c r="A184" s="53">
        <v>3237</v>
      </c>
      <c r="B184" s="85" t="s">
        <v>411</v>
      </c>
      <c r="C184" s="50" t="s">
        <v>412</v>
      </c>
      <c r="D184" s="242">
        <v>307224.24</v>
      </c>
      <c r="E184" s="242">
        <v>327743.34999999998</v>
      </c>
      <c r="F184" s="52">
        <f t="shared" si="31"/>
        <v>106.6788707818107</v>
      </c>
    </row>
    <row r="185" spans="1:6" ht="12.75" customHeight="1" x14ac:dyDescent="0.2">
      <c r="A185" s="53">
        <v>3238</v>
      </c>
      <c r="B185" s="85" t="s">
        <v>413</v>
      </c>
      <c r="C185" s="50" t="s">
        <v>414</v>
      </c>
      <c r="D185" s="242">
        <v>304966.15000000002</v>
      </c>
      <c r="E185" s="242">
        <v>273197.52</v>
      </c>
      <c r="F185" s="52">
        <f t="shared" si="31"/>
        <v>89.582899610333797</v>
      </c>
    </row>
    <row r="186" spans="1:6" ht="12.75" customHeight="1" x14ac:dyDescent="0.2">
      <c r="A186" s="53">
        <v>3239</v>
      </c>
      <c r="B186" s="85" t="s">
        <v>415</v>
      </c>
      <c r="C186" s="50" t="s">
        <v>416</v>
      </c>
      <c r="D186" s="242">
        <v>1048473.25</v>
      </c>
      <c r="E186" s="242">
        <v>1153745.51</v>
      </c>
      <c r="F186" s="52">
        <f t="shared" si="31"/>
        <v>110.04052893099561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118849.63</v>
      </c>
      <c r="E188" s="51">
        <f t="shared" si="43"/>
        <v>103996.95000000001</v>
      </c>
      <c r="F188" s="52">
        <f t="shared" si="31"/>
        <v>87.502964880917176</v>
      </c>
    </row>
    <row r="189" spans="1:6" ht="12.75" customHeight="1" x14ac:dyDescent="0.2">
      <c r="A189" s="53">
        <v>3291</v>
      </c>
      <c r="B189" s="232" t="s">
        <v>421</v>
      </c>
      <c r="C189" s="50" t="s">
        <v>422</v>
      </c>
      <c r="D189" s="242">
        <v>9561.81</v>
      </c>
      <c r="E189" s="242">
        <v>24731.4</v>
      </c>
      <c r="F189" s="52">
        <f t="shared" si="31"/>
        <v>258.64768281319124</v>
      </c>
    </row>
    <row r="190" spans="1:6" ht="12.75" customHeight="1" x14ac:dyDescent="0.2">
      <c r="A190" s="53">
        <v>3292</v>
      </c>
      <c r="B190" s="85" t="s">
        <v>423</v>
      </c>
      <c r="C190" s="50" t="s">
        <v>424</v>
      </c>
      <c r="D190" s="242">
        <v>17966.830000000002</v>
      </c>
      <c r="E190" s="242">
        <v>21459.41</v>
      </c>
      <c r="F190" s="52">
        <f t="shared" si="31"/>
        <v>119.43904406063839</v>
      </c>
    </row>
    <row r="191" spans="1:6" ht="12.75" customHeight="1" x14ac:dyDescent="0.2">
      <c r="A191" s="53">
        <v>3293</v>
      </c>
      <c r="B191" s="85" t="s">
        <v>425</v>
      </c>
      <c r="C191" s="50" t="s">
        <v>426</v>
      </c>
      <c r="D191" s="242">
        <v>887.1</v>
      </c>
      <c r="E191" s="242">
        <v>347.07</v>
      </c>
      <c r="F191" s="52">
        <f t="shared" si="31"/>
        <v>39.124112275955355</v>
      </c>
    </row>
    <row r="192" spans="1:6" ht="12.75" customHeight="1" x14ac:dyDescent="0.2">
      <c r="A192" s="53">
        <v>3294</v>
      </c>
      <c r="B192" s="85" t="s">
        <v>427</v>
      </c>
      <c r="C192" s="50" t="s">
        <v>428</v>
      </c>
      <c r="D192" s="242">
        <v>4123.2</v>
      </c>
      <c r="E192" s="242">
        <v>6323.16</v>
      </c>
      <c r="F192" s="52">
        <f t="shared" si="31"/>
        <v>153.35564610011642</v>
      </c>
    </row>
    <row r="193" spans="1:6" ht="12.75" customHeight="1" x14ac:dyDescent="0.2">
      <c r="A193" s="53">
        <v>3295</v>
      </c>
      <c r="B193" s="85" t="s">
        <v>429</v>
      </c>
      <c r="C193" s="50" t="s">
        <v>430</v>
      </c>
      <c r="D193" s="242">
        <v>15665.36</v>
      </c>
      <c r="E193" s="242">
        <v>18636.21</v>
      </c>
      <c r="F193" s="52">
        <f t="shared" si="31"/>
        <v>118.96445405659364</v>
      </c>
    </row>
    <row r="194" spans="1:6" ht="12.75" customHeight="1" x14ac:dyDescent="0.2">
      <c r="A194" s="53" t="s">
        <v>431</v>
      </c>
      <c r="B194" s="85" t="s">
        <v>432</v>
      </c>
      <c r="C194" s="50" t="s">
        <v>431</v>
      </c>
      <c r="D194" s="242">
        <v>68052.28</v>
      </c>
      <c r="E194" s="242">
        <v>30359.57</v>
      </c>
      <c r="F194" s="52">
        <f t="shared" si="31"/>
        <v>44.612127617179027</v>
      </c>
    </row>
    <row r="195" spans="1:6" ht="12.75" customHeight="1" x14ac:dyDescent="0.2">
      <c r="A195" s="53">
        <v>3299</v>
      </c>
      <c r="B195" s="85" t="s">
        <v>433</v>
      </c>
      <c r="C195" s="50" t="s">
        <v>434</v>
      </c>
      <c r="D195" s="242">
        <v>2593.0500000000002</v>
      </c>
      <c r="E195" s="242">
        <v>2140.13</v>
      </c>
      <c r="F195" s="52">
        <f t="shared" si="31"/>
        <v>82.533310194558524</v>
      </c>
    </row>
    <row r="196" spans="1:6" ht="12.75" customHeight="1" x14ac:dyDescent="0.2">
      <c r="A196" s="53">
        <v>34</v>
      </c>
      <c r="B196" s="232" t="s">
        <v>435</v>
      </c>
      <c r="C196" s="50" t="s">
        <v>436</v>
      </c>
      <c r="D196" s="51">
        <f t="shared" ref="D196:E196" si="44">D197+D202+D210</f>
        <v>60551.63</v>
      </c>
      <c r="E196" s="51">
        <f t="shared" si="44"/>
        <v>44446.59</v>
      </c>
      <c r="F196" s="52">
        <f t="shared" si="31"/>
        <v>73.402796918926867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60551.63</v>
      </c>
      <c r="E210" s="51">
        <f t="shared" si="47"/>
        <v>44446.59</v>
      </c>
      <c r="F210" s="52">
        <f t="shared" si="31"/>
        <v>73.402796918926867</v>
      </c>
    </row>
    <row r="211" spans="1:6" ht="12.75" customHeight="1" x14ac:dyDescent="0.2">
      <c r="A211" s="53">
        <v>3431</v>
      </c>
      <c r="B211" s="232" t="s">
        <v>465</v>
      </c>
      <c r="C211" s="50" t="s">
        <v>466</v>
      </c>
      <c r="D211" s="242">
        <v>15136.68</v>
      </c>
      <c r="E211" s="242">
        <v>23259.200000000001</v>
      </c>
      <c r="F211" s="52">
        <f t="shared" si="31"/>
        <v>153.66117272744088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45355.18</v>
      </c>
      <c r="E213" s="242">
        <v>21034.76</v>
      </c>
      <c r="F213" s="52">
        <f t="shared" si="31"/>
        <v>46.377855847997957</v>
      </c>
    </row>
    <row r="214" spans="1:6" ht="12.75" customHeight="1" x14ac:dyDescent="0.2">
      <c r="A214" s="53">
        <v>3434</v>
      </c>
      <c r="B214" s="85" t="s">
        <v>471</v>
      </c>
      <c r="C214" s="50" t="s">
        <v>472</v>
      </c>
      <c r="D214" s="242">
        <v>59.77</v>
      </c>
      <c r="E214" s="242">
        <v>152.63</v>
      </c>
      <c r="F214" s="52">
        <f t="shared" si="31"/>
        <v>255.36222185042661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96633.56</v>
      </c>
      <c r="E263" s="51">
        <f t="shared" si="68"/>
        <v>17588.53</v>
      </c>
      <c r="F263" s="52">
        <f t="shared" ref="F263:F267" si="69">IF(D263&lt;&gt;0,IF(E263/D263&gt;=100,"&gt;&gt;100",E263/D263*100),"-")</f>
        <v>18.20126465381178</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96633.56</v>
      </c>
      <c r="E273" s="51">
        <f t="shared" si="73"/>
        <v>17588.53</v>
      </c>
      <c r="F273" s="52">
        <f t="shared" ref="F273:F284" si="74">IF(D273&lt;&gt;0,IF(E273/D273&gt;=100,"&gt;&gt;100",E273/D273*100),"-")</f>
        <v>18.20126465381178</v>
      </c>
    </row>
    <row r="274" spans="1:6" ht="12.75" customHeight="1" x14ac:dyDescent="0.2">
      <c r="A274" s="53">
        <v>3831</v>
      </c>
      <c r="B274" s="85" t="s">
        <v>587</v>
      </c>
      <c r="C274" s="50" t="s">
        <v>588</v>
      </c>
      <c r="D274" s="242">
        <v>95592.83</v>
      </c>
      <c r="E274" s="242">
        <v>16250.53</v>
      </c>
      <c r="F274" s="52">
        <f t="shared" si="74"/>
        <v>16.99973732339549</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331.81</v>
      </c>
      <c r="E276" s="242">
        <v>0</v>
      </c>
      <c r="F276" s="52">
        <f t="shared" si="74"/>
        <v>0</v>
      </c>
    </row>
    <row r="277" spans="1:6" ht="12.75" customHeight="1" x14ac:dyDescent="0.2">
      <c r="A277" s="53">
        <v>3834</v>
      </c>
      <c r="B277" s="85" t="s">
        <v>593</v>
      </c>
      <c r="C277" s="50" t="s">
        <v>594</v>
      </c>
      <c r="D277" s="242">
        <v>681.92</v>
      </c>
      <c r="E277" s="242">
        <v>1320</v>
      </c>
      <c r="F277" s="52">
        <f t="shared" si="74"/>
        <v>193.5710933833881</v>
      </c>
    </row>
    <row r="278" spans="1:6" ht="12.75" customHeight="1" x14ac:dyDescent="0.2">
      <c r="A278" s="53" t="s">
        <v>595</v>
      </c>
      <c r="B278" s="85" t="s">
        <v>344</v>
      </c>
      <c r="C278" s="50" t="s">
        <v>595</v>
      </c>
      <c r="D278" s="242">
        <v>27</v>
      </c>
      <c r="E278" s="242">
        <v>18</v>
      </c>
      <c r="F278" s="52">
        <f t="shared" si="74"/>
        <v>66.666666666666657</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32855038.840000004</v>
      </c>
      <c r="E289" s="51">
        <f t="shared" si="79"/>
        <v>42169238.240000002</v>
      </c>
      <c r="F289" s="52">
        <f t="shared" si="76"/>
        <v>128.34937875240081</v>
      </c>
    </row>
    <row r="290" spans="1:6" ht="12.75" customHeight="1" x14ac:dyDescent="0.2">
      <c r="A290" s="53" t="s">
        <v>608</v>
      </c>
      <c r="B290" s="85" t="s">
        <v>619</v>
      </c>
      <c r="C290" s="50" t="s">
        <v>620</v>
      </c>
      <c r="D290" s="51">
        <f>IF(D6&gt;=D289,D6-D289,0)</f>
        <v>3803441.2799999937</v>
      </c>
      <c r="E290" s="51">
        <f>IF(E6&gt;=E289,E6-E289,0)</f>
        <v>131876.58000000566</v>
      </c>
      <c r="F290" s="52">
        <f t="shared" si="76"/>
        <v>3.4672963322311601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16273612.109999999</v>
      </c>
      <c r="E292" s="242">
        <v>17771515.719999999</v>
      </c>
      <c r="F292" s="52">
        <f t="shared" si="76"/>
        <v>109.204493752678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112.98</v>
      </c>
      <c r="E298" s="51">
        <f t="shared" si="80"/>
        <v>718.58</v>
      </c>
      <c r="F298" s="52">
        <f t="shared" ref="F298:F418" si="81">IF(D298&lt;&gt;0,IF(E298/D298&gt;=100,"&gt;&gt;100",E298/D298*100),"-")</f>
        <v>636.02407505753229</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112.98</v>
      </c>
      <c r="E311" s="51">
        <f t="shared" si="85"/>
        <v>718.58</v>
      </c>
      <c r="F311" s="52">
        <f t="shared" si="81"/>
        <v>636.02407505753229</v>
      </c>
    </row>
    <row r="312" spans="1:6" ht="12.75" customHeight="1" x14ac:dyDescent="0.2">
      <c r="A312" s="53">
        <v>721</v>
      </c>
      <c r="B312" s="85" t="s">
        <v>662</v>
      </c>
      <c r="C312" s="50" t="s">
        <v>663</v>
      </c>
      <c r="D312" s="51">
        <f t="shared" ref="D312:E312" si="86">SUM(D313:D316)</f>
        <v>112.98</v>
      </c>
      <c r="E312" s="51">
        <f t="shared" si="86"/>
        <v>718.58</v>
      </c>
      <c r="F312" s="52">
        <f t="shared" si="81"/>
        <v>636.02407505753229</v>
      </c>
    </row>
    <row r="313" spans="1:6" ht="12.75" customHeight="1" x14ac:dyDescent="0.2">
      <c r="A313" s="53">
        <v>7211</v>
      </c>
      <c r="B313" s="85" t="s">
        <v>664</v>
      </c>
      <c r="C313" s="50" t="s">
        <v>665</v>
      </c>
      <c r="D313" s="242">
        <v>112.98</v>
      </c>
      <c r="E313" s="242">
        <v>718.58</v>
      </c>
      <c r="F313" s="52">
        <f t="shared" si="81"/>
        <v>636.02407505753229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2368851.9</v>
      </c>
      <c r="E350" s="51">
        <f t="shared" si="95"/>
        <v>1978115.19</v>
      </c>
      <c r="F350" s="52">
        <f t="shared" si="81"/>
        <v>83.50522841888089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1801763.63</v>
      </c>
      <c r="E363" s="51">
        <f t="shared" si="99"/>
        <v>1546941.58</v>
      </c>
      <c r="F363" s="52">
        <f t="shared" si="81"/>
        <v>85.857076602217802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1736676.26</v>
      </c>
      <c r="E369" s="51">
        <f t="shared" si="101"/>
        <v>1460557.05</v>
      </c>
      <c r="F369" s="52">
        <f t="shared" si="81"/>
        <v>84.10070913274302</v>
      </c>
    </row>
    <row r="370" spans="1:6" ht="12.75" customHeight="1" x14ac:dyDescent="0.2">
      <c r="A370" s="53">
        <v>4221</v>
      </c>
      <c r="B370" s="85" t="s">
        <v>674</v>
      </c>
      <c r="C370" s="50" t="s">
        <v>766</v>
      </c>
      <c r="D370" s="242">
        <v>187316.21</v>
      </c>
      <c r="E370" s="242">
        <v>155785.47</v>
      </c>
      <c r="F370" s="52">
        <f t="shared" si="81"/>
        <v>83.167105505711447</v>
      </c>
    </row>
    <row r="371" spans="1:6" ht="12.75" customHeight="1" x14ac:dyDescent="0.2">
      <c r="A371" s="53">
        <v>4222</v>
      </c>
      <c r="B371" s="85" t="s">
        <v>767</v>
      </c>
      <c r="C371" s="50" t="s">
        <v>768</v>
      </c>
      <c r="D371" s="242">
        <v>13959.86</v>
      </c>
      <c r="E371" s="242">
        <v>9361.34</v>
      </c>
      <c r="F371" s="52">
        <f t="shared" si="81"/>
        <v>67.058981966867862</v>
      </c>
    </row>
    <row r="372" spans="1:6" ht="12.75" customHeight="1" x14ac:dyDescent="0.2">
      <c r="A372" s="53">
        <v>4223</v>
      </c>
      <c r="B372" s="85" t="s">
        <v>678</v>
      </c>
      <c r="C372" s="50" t="s">
        <v>769</v>
      </c>
      <c r="D372" s="242">
        <v>29867.82</v>
      </c>
      <c r="E372" s="242">
        <v>33019.160000000003</v>
      </c>
      <c r="F372" s="52">
        <f t="shared" si="81"/>
        <v>110.55095417074297</v>
      </c>
    </row>
    <row r="373" spans="1:6" ht="12.75" customHeight="1" x14ac:dyDescent="0.2">
      <c r="A373" s="53">
        <v>4224</v>
      </c>
      <c r="B373" s="85" t="s">
        <v>680</v>
      </c>
      <c r="C373" s="50" t="s">
        <v>770</v>
      </c>
      <c r="D373" s="242">
        <v>1500908.01</v>
      </c>
      <c r="E373" s="242">
        <v>1258070.49</v>
      </c>
      <c r="F373" s="52">
        <f t="shared" si="81"/>
        <v>83.820626022243687</v>
      </c>
    </row>
    <row r="374" spans="1:6" ht="12.75" customHeight="1" x14ac:dyDescent="0.2">
      <c r="A374" s="53">
        <v>4225</v>
      </c>
      <c r="B374" s="85" t="s">
        <v>682</v>
      </c>
      <c r="C374" s="50" t="s">
        <v>771</v>
      </c>
      <c r="D374" s="242">
        <v>530.86</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4093.5</v>
      </c>
      <c r="E376" s="242">
        <v>4320.59</v>
      </c>
      <c r="F376" s="52">
        <f t="shared" si="81"/>
        <v>105.54757542445341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30382.22</v>
      </c>
      <c r="E378" s="51">
        <f t="shared" si="102"/>
        <v>31022.03</v>
      </c>
      <c r="F378" s="52">
        <f t="shared" si="81"/>
        <v>102.10586981464817</v>
      </c>
    </row>
    <row r="379" spans="1:6" ht="12.75" customHeight="1" x14ac:dyDescent="0.2">
      <c r="A379" s="53">
        <v>4231</v>
      </c>
      <c r="B379" s="85" t="s">
        <v>692</v>
      </c>
      <c r="C379" s="50" t="s">
        <v>777</v>
      </c>
      <c r="D379" s="242">
        <v>30382.22</v>
      </c>
      <c r="E379" s="242">
        <v>31022.03</v>
      </c>
      <c r="F379" s="52">
        <f t="shared" si="81"/>
        <v>102.10586981464817</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34705.15</v>
      </c>
      <c r="E391" s="51">
        <f t="shared" si="105"/>
        <v>55362.5</v>
      </c>
      <c r="F391" s="52">
        <f t="shared" si="81"/>
        <v>159.52243399034435</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1050</v>
      </c>
      <c r="E393" s="242">
        <v>1050</v>
      </c>
      <c r="F393" s="52">
        <f t="shared" si="81"/>
        <v>100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33655.15</v>
      </c>
      <c r="E395" s="242">
        <v>54312.5</v>
      </c>
      <c r="F395" s="52">
        <f t="shared" si="81"/>
        <v>161.37946198427281</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567088.27</v>
      </c>
      <c r="E402" s="51">
        <f t="shared" si="109"/>
        <v>431173.61</v>
      </c>
      <c r="F402" s="52">
        <f t="shared" si="81"/>
        <v>76.03289166958082</v>
      </c>
    </row>
    <row r="403" spans="1:6" ht="12.75" customHeight="1" x14ac:dyDescent="0.2">
      <c r="A403" s="53">
        <v>451</v>
      </c>
      <c r="B403" s="85" t="s">
        <v>811</v>
      </c>
      <c r="C403" s="50" t="s">
        <v>812</v>
      </c>
      <c r="D403" s="242">
        <v>567088.27</v>
      </c>
      <c r="E403" s="242">
        <v>360631.11</v>
      </c>
      <c r="F403" s="52">
        <f t="shared" si="81"/>
        <v>63.593470201737723</v>
      </c>
    </row>
    <row r="404" spans="1:6" ht="12.75" customHeight="1" x14ac:dyDescent="0.2">
      <c r="A404" s="53">
        <v>452</v>
      </c>
      <c r="B404" s="85" t="s">
        <v>813</v>
      </c>
      <c r="C404" s="50" t="s">
        <v>814</v>
      </c>
      <c r="D404" s="242">
        <v>0</v>
      </c>
      <c r="E404" s="242">
        <v>70542.5</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2368738.92</v>
      </c>
      <c r="E408" s="51">
        <f t="shared" si="111"/>
        <v>1977396.6099999999</v>
      </c>
      <c r="F408" s="52">
        <f t="shared" si="81"/>
        <v>83.478875333377815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18253508.899999999</v>
      </c>
      <c r="E410" s="242">
        <v>18316710.149999999</v>
      </c>
      <c r="F410" s="52">
        <f t="shared" si="81"/>
        <v>100.34624164781818</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36658593.099999994</v>
      </c>
      <c r="E412" s="51">
        <f>E6+E298</f>
        <v>42301833.400000006</v>
      </c>
      <c r="F412" s="52">
        <f t="shared" si="81"/>
        <v>115.39404495040486</v>
      </c>
    </row>
    <row r="413" spans="1:6" ht="12.75" customHeight="1" x14ac:dyDescent="0.2">
      <c r="A413" s="53" t="s">
        <v>608</v>
      </c>
      <c r="B413" s="85" t="s">
        <v>831</v>
      </c>
      <c r="C413" s="50" t="s">
        <v>832</v>
      </c>
      <c r="D413" s="51">
        <f t="shared" ref="D413:E413" si="112">D289+D350</f>
        <v>35223890.740000002</v>
      </c>
      <c r="E413" s="51">
        <f t="shared" si="112"/>
        <v>44147353.43</v>
      </c>
      <c r="F413" s="52">
        <f t="shared" si="81"/>
        <v>125.33355203679012</v>
      </c>
    </row>
    <row r="414" spans="1:6" ht="12.75" customHeight="1" x14ac:dyDescent="0.2">
      <c r="A414" s="53" t="s">
        <v>608</v>
      </c>
      <c r="B414" s="85" t="s">
        <v>833</v>
      </c>
      <c r="C414" s="50" t="s">
        <v>834</v>
      </c>
      <c r="D414" s="51">
        <f t="shared" ref="D414:E414" si="113">IF(D412&gt;=D413,D412-D413,0)</f>
        <v>1434702.359999992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1845520.0299999937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1979896.7899999991</v>
      </c>
      <c r="E417" s="51">
        <f t="shared" si="116"/>
        <v>545194.4299999997</v>
      </c>
      <c r="F417" s="52">
        <f t="shared" si="81"/>
        <v>27.536507597449056</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436427.15</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436427.15</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436427.15</v>
      </c>
      <c r="F502" s="52" t="str">
        <f t="shared" si="119"/>
        <v>-</v>
      </c>
    </row>
    <row r="503" spans="1:6" ht="12.75" customHeight="1" x14ac:dyDescent="0.2">
      <c r="A503" s="53">
        <v>8453</v>
      </c>
      <c r="B503" s="85" t="s">
        <v>1012</v>
      </c>
      <c r="C503" s="50" t="s">
        <v>1013</v>
      </c>
      <c r="D503" s="242">
        <v>0</v>
      </c>
      <c r="E503" s="242">
        <v>436427.15</v>
      </c>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489014.94</v>
      </c>
      <c r="E528" s="51">
        <f t="shared" si="148"/>
        <v>489014.95</v>
      </c>
      <c r="F528" s="52">
        <f t="shared" si="119"/>
        <v>100.0000020449273</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489014.94</v>
      </c>
      <c r="E593" s="51">
        <f t="shared" si="167"/>
        <v>489014.95</v>
      </c>
      <c r="F593" s="52">
        <f t="shared" si="119"/>
        <v>100.0000020449273</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489014.94</v>
      </c>
      <c r="E612" s="51">
        <f t="shared" si="172"/>
        <v>489014.95</v>
      </c>
      <c r="F612" s="52">
        <f t="shared" si="119"/>
        <v>100.0000020449273</v>
      </c>
    </row>
    <row r="613" spans="1:6" ht="22.8" x14ac:dyDescent="0.2">
      <c r="A613" s="53">
        <v>5453</v>
      </c>
      <c r="B613" s="232" t="s">
        <v>1223</v>
      </c>
      <c r="C613" s="50" t="s">
        <v>1224</v>
      </c>
      <c r="D613" s="242">
        <v>489014.94</v>
      </c>
      <c r="E613" s="242">
        <v>489014.95</v>
      </c>
      <c r="F613" s="52">
        <f t="shared" si="119"/>
        <v>100.0000020449273</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489014.94</v>
      </c>
      <c r="E636" s="51">
        <f t="shared" si="179"/>
        <v>52587.799999999988</v>
      </c>
      <c r="F636" s="52">
        <f t="shared" si="119"/>
        <v>10.753822776866489</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10220.24</v>
      </c>
      <c r="E638" s="242">
        <v>499235.18</v>
      </c>
      <c r="F638" s="52">
        <f t="shared" si="119"/>
        <v>4884.7696335898181</v>
      </c>
    </row>
    <row r="639" spans="1:6" ht="12.75" customHeight="1" x14ac:dyDescent="0.2">
      <c r="A639" s="53" t="s">
        <v>608</v>
      </c>
      <c r="B639" s="85" t="s">
        <v>1275</v>
      </c>
      <c r="C639" s="50" t="s">
        <v>1276</v>
      </c>
      <c r="D639" s="51">
        <f t="shared" ref="D639:E639" si="180">D412+D420</f>
        <v>36658593.099999994</v>
      </c>
      <c r="E639" s="51">
        <f t="shared" si="180"/>
        <v>42738260.550000004</v>
      </c>
      <c r="F639" s="52">
        <f t="shared" si="119"/>
        <v>116.58456295203541</v>
      </c>
    </row>
    <row r="640" spans="1:6" ht="12.75" customHeight="1" x14ac:dyDescent="0.2">
      <c r="A640" s="53" t="s">
        <v>608</v>
      </c>
      <c r="B640" s="85" t="s">
        <v>1277</v>
      </c>
      <c r="C640" s="50" t="s">
        <v>1278</v>
      </c>
      <c r="D640" s="51">
        <f t="shared" ref="D640:E640" si="181">D413+D528</f>
        <v>35712905.68</v>
      </c>
      <c r="E640" s="51">
        <f t="shared" si="181"/>
        <v>44636368.380000003</v>
      </c>
      <c r="F640" s="52">
        <f t="shared" si="119"/>
        <v>124.9866610685709</v>
      </c>
    </row>
    <row r="641" spans="1:6" ht="12.75" customHeight="1" x14ac:dyDescent="0.2">
      <c r="A641" s="53" t="s">
        <v>608</v>
      </c>
      <c r="B641" s="85" t="s">
        <v>1279</v>
      </c>
      <c r="C641" s="50" t="s">
        <v>1280</v>
      </c>
      <c r="D641" s="51">
        <f t="shared" ref="D641:E641" si="182">IF(D639&gt;=D640,D639-D640,0)</f>
        <v>945687.41999999434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1898107.8299999982</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1990117.0299999991</v>
      </c>
      <c r="E644" s="51">
        <f t="shared" si="185"/>
        <v>1044429.6099999996</v>
      </c>
      <c r="F644" s="52">
        <f t="shared" si="119"/>
        <v>52.480813653456359</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1044429.6100000048</v>
      </c>
      <c r="E646" s="51">
        <f t="shared" si="187"/>
        <v>2942537.4399999976</v>
      </c>
      <c r="F646" s="52">
        <f t="shared" si="119"/>
        <v>281.73630963986017</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424787.55</v>
      </c>
      <c r="E649" s="242">
        <v>810745.44</v>
      </c>
      <c r="F649" s="52">
        <f t="shared" ref="F649:F724" si="188">IF(D649&lt;&gt;0,IF(E649/D649&gt;=100,"&gt;&gt;100",E649/D649*100),"-")</f>
        <v>190.85904000717534</v>
      </c>
    </row>
    <row r="650" spans="1:6" ht="12.75" customHeight="1" x14ac:dyDescent="0.2">
      <c r="A650" s="53" t="s">
        <v>1296</v>
      </c>
      <c r="B650" s="85" t="s">
        <v>1297</v>
      </c>
      <c r="C650" s="50" t="s">
        <v>1296</v>
      </c>
      <c r="D650" s="242">
        <v>38317989.909999996</v>
      </c>
      <c r="E650" s="242">
        <v>43284106.68</v>
      </c>
      <c r="F650" s="52">
        <f t="shared" si="188"/>
        <v>112.96027474735561</v>
      </c>
    </row>
    <row r="651" spans="1:6" ht="12.75" customHeight="1" x14ac:dyDescent="0.2">
      <c r="A651" s="53" t="s">
        <v>1298</v>
      </c>
      <c r="B651" s="85" t="s">
        <v>1299</v>
      </c>
      <c r="C651" s="50" t="s">
        <v>1298</v>
      </c>
      <c r="D651" s="242">
        <v>37932032.020000003</v>
      </c>
      <c r="E651" s="242">
        <v>43127022.369999997</v>
      </c>
      <c r="F651" s="52">
        <f t="shared" si="188"/>
        <v>113.69552347541226</v>
      </c>
    </row>
    <row r="652" spans="1:6" ht="22.8" x14ac:dyDescent="0.2">
      <c r="A652" s="53">
        <v>11</v>
      </c>
      <c r="B652" s="85" t="s">
        <v>1300</v>
      </c>
      <c r="C652" s="50" t="s">
        <v>1301</v>
      </c>
      <c r="D652" s="51">
        <f t="shared" ref="D652:E652" si="189">+D649+D650-D651</f>
        <v>810745.43999999017</v>
      </c>
      <c r="E652" s="51">
        <f t="shared" si="189"/>
        <v>967829.75</v>
      </c>
      <c r="F652" s="52">
        <f t="shared" si="188"/>
        <v>119.37529368034581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958</v>
      </c>
      <c r="E654" s="262">
        <v>1028</v>
      </c>
      <c r="F654" s="52">
        <f t="shared" si="188"/>
        <v>107.30688935281837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943</v>
      </c>
      <c r="E656" s="262">
        <v>1012</v>
      </c>
      <c r="F656" s="52">
        <f t="shared" si="188"/>
        <v>107.31707317073172</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300</v>
      </c>
      <c r="E671" s="242">
        <v>4165.45</v>
      </c>
      <c r="F671" s="52">
        <f t="shared" si="188"/>
        <v>1388.4833333333333</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660604.35</v>
      </c>
      <c r="E675" s="242">
        <v>199583.17</v>
      </c>
      <c r="F675" s="52">
        <f t="shared" si="188"/>
        <v>30.212209471524069</v>
      </c>
    </row>
    <row r="676" spans="1:6" ht="22.8" x14ac:dyDescent="0.2">
      <c r="A676" s="53">
        <v>63613</v>
      </c>
      <c r="B676" s="232" t="s">
        <v>1349</v>
      </c>
      <c r="C676" s="50" t="s">
        <v>1350</v>
      </c>
      <c r="D676" s="242">
        <v>256813.51</v>
      </c>
      <c r="E676" s="242">
        <v>360945.68</v>
      </c>
      <c r="F676" s="52">
        <f t="shared" si="188"/>
        <v>140.54777725673389</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4381.28</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1160774.67</v>
      </c>
      <c r="E694" s="242">
        <v>1437379.17</v>
      </c>
      <c r="F694" s="52">
        <f t="shared" si="188"/>
        <v>123.82930185752589</v>
      </c>
    </row>
    <row r="695" spans="1:6" ht="12.75" customHeight="1" x14ac:dyDescent="0.2">
      <c r="A695" s="53">
        <v>63812</v>
      </c>
      <c r="B695" s="232" t="s">
        <v>1372</v>
      </c>
      <c r="C695" s="50" t="s">
        <v>1373</v>
      </c>
      <c r="D695" s="242">
        <v>284303.33</v>
      </c>
      <c r="E695" s="242">
        <v>101808.24</v>
      </c>
      <c r="F695" s="52">
        <f t="shared" si="188"/>
        <v>35.809724775295457</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163311.09</v>
      </c>
      <c r="E710" s="242">
        <v>229879.9</v>
      </c>
      <c r="F710" s="52">
        <f t="shared" si="188"/>
        <v>140.76196539990028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9886.2800000000007</v>
      </c>
      <c r="E712" s="242">
        <v>11747.05</v>
      </c>
      <c r="F712" s="52">
        <f t="shared" si="188"/>
        <v>118.82174083679602</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34806</v>
      </c>
      <c r="E716" s="242">
        <v>26600</v>
      </c>
      <c r="F716" s="52">
        <f t="shared" si="188"/>
        <v>76.423605125553067</v>
      </c>
    </row>
    <row r="717" spans="1:6" ht="12.75" customHeight="1" x14ac:dyDescent="0.2">
      <c r="A717" s="53">
        <v>31215</v>
      </c>
      <c r="B717" s="85" t="s">
        <v>1413</v>
      </c>
      <c r="C717" s="50" t="s">
        <v>1414</v>
      </c>
      <c r="D717" s="242">
        <v>25194.48</v>
      </c>
      <c r="E717" s="242">
        <v>37522.400000000001</v>
      </c>
      <c r="F717" s="52">
        <f t="shared" si="188"/>
        <v>148.93103568718229</v>
      </c>
    </row>
    <row r="718" spans="1:6" ht="12.75" customHeight="1" x14ac:dyDescent="0.2">
      <c r="A718" s="53">
        <v>32121</v>
      </c>
      <c r="B718" s="85" t="s">
        <v>1415</v>
      </c>
      <c r="C718" s="50" t="s">
        <v>1416</v>
      </c>
      <c r="D718" s="242">
        <v>609530.34</v>
      </c>
      <c r="E718" s="242">
        <v>629035.24</v>
      </c>
      <c r="F718" s="52">
        <f t="shared" si="188"/>
        <v>103.19998837137459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6194.1</v>
      </c>
      <c r="E720" s="242">
        <v>5400.7</v>
      </c>
      <c r="F720" s="52">
        <f t="shared" si="188"/>
        <v>87.191036631633324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46028.57</v>
      </c>
      <c r="E722" s="242">
        <v>35748.04</v>
      </c>
      <c r="F722" s="52">
        <f t="shared" si="188"/>
        <v>77.664893782274788</v>
      </c>
    </row>
    <row r="723" spans="1:6" ht="12.75" customHeight="1" x14ac:dyDescent="0.2">
      <c r="A723" s="53" t="s">
        <v>1425</v>
      </c>
      <c r="B723" s="85" t="s">
        <v>1426</v>
      </c>
      <c r="C723" s="50" t="s">
        <v>1425</v>
      </c>
      <c r="D723" s="242">
        <v>216659.71</v>
      </c>
      <c r="E723" s="242">
        <v>177255.98</v>
      </c>
      <c r="F723" s="52">
        <f t="shared" si="188"/>
        <v>81.81307913686399</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9561.81</v>
      </c>
      <c r="E725" s="242">
        <v>24731.4</v>
      </c>
      <c r="F725" s="52">
        <f t="shared" ref="F725:F979" si="190">IF(D725&lt;&gt;0,IF(E725/D725&gt;=100,"&gt;&gt;100",E725/D725*100),"-")</f>
        <v>258.64768281319124</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489014.94</v>
      </c>
      <c r="E965" s="242"/>
      <c r="F965" s="52">
        <f t="shared" si="190"/>
        <v>0</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4" workbookViewId="0">
      <selection activeCell="I252" sqref="I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36865711.520000011</v>
      </c>
      <c r="E6" s="229">
        <f t="shared" si="0"/>
        <v>38077582.070000008</v>
      </c>
      <c r="F6" s="230">
        <f t="shared" ref="F6:F260" si="1">IF(D6&gt;0,IF(E6/D6&gt;=100,"&gt;&gt;100",E6/D6*100),"-")</f>
        <v>103.2872566404762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32133728.070000008</v>
      </c>
      <c r="E7" s="104">
        <f t="shared" si="2"/>
        <v>32015512.630000006</v>
      </c>
      <c r="F7" s="93">
        <f t="shared" si="1"/>
        <v>99.632114145789501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1192429.6299999999</v>
      </c>
      <c r="E8" s="104">
        <f>E9+E10-E11</f>
        <v>1263835.71</v>
      </c>
      <c r="F8" s="93">
        <f t="shared" si="1"/>
        <v>105.98828460845947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1038189.65</v>
      </c>
      <c r="E9" s="247">
        <v>1038189.65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155052.29999999999</v>
      </c>
      <c r="E10" s="247">
        <v>226458.38</v>
      </c>
      <c r="F10" s="93">
        <f t="shared" si="1"/>
        <v>146.05289957001605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812.32</v>
      </c>
      <c r="E11" s="247">
        <v>812.32</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30613025.840000007</v>
      </c>
      <c r="E12" s="104">
        <f t="shared" si="3"/>
        <v>30372294.670000006</v>
      </c>
      <c r="F12" s="93">
        <f t="shared" si="1"/>
        <v>99.213631572200043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22343408.000000007</v>
      </c>
      <c r="E13" s="104">
        <f t="shared" si="4"/>
        <v>22178469.230000004</v>
      </c>
      <c r="F13" s="93">
        <f t="shared" si="1"/>
        <v>99.26180119881441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34798.839999999997</v>
      </c>
      <c r="E14" s="247">
        <v>34798.839999999997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36107383.780000001</v>
      </c>
      <c r="E15" s="247">
        <v>36396608.810000002</v>
      </c>
      <c r="F15" s="93">
        <f t="shared" si="1"/>
        <v>100.80101353164281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87196</v>
      </c>
      <c r="E16" s="247">
        <v>87196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13885970.619999999</v>
      </c>
      <c r="E18" s="247">
        <v>14340134.42</v>
      </c>
      <c r="F18" s="93">
        <f t="shared" si="1"/>
        <v>103.27066657728534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7954196.8900000006</v>
      </c>
      <c r="E19" s="104">
        <f t="shared" si="5"/>
        <v>7853348.1400000006</v>
      </c>
      <c r="F19" s="93">
        <f t="shared" si="1"/>
        <v>98.732131585442815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2756032.43</v>
      </c>
      <c r="E20" s="247">
        <v>2911817.9</v>
      </c>
      <c r="F20" s="93">
        <f t="shared" si="1"/>
        <v>105.65252673750285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257491.81</v>
      </c>
      <c r="E21" s="247">
        <v>266853.15000000002</v>
      </c>
      <c r="F21" s="93">
        <f t="shared" si="1"/>
        <v>103.63558747752018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756158.6</v>
      </c>
      <c r="E22" s="247">
        <v>789177.76</v>
      </c>
      <c r="F22" s="93">
        <f t="shared" si="1"/>
        <v>104.36669767427098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17815861.539999999</v>
      </c>
      <c r="E23" s="247">
        <v>19130819.43</v>
      </c>
      <c r="F23" s="93">
        <f t="shared" si="1"/>
        <v>107.38082683819512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104392.66</v>
      </c>
      <c r="E24" s="247">
        <v>104392.66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260716.44</v>
      </c>
      <c r="E26" s="247">
        <v>265037.03000000003</v>
      </c>
      <c r="F26" s="93">
        <f t="shared" si="1"/>
        <v>101.65719890928244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13996456.59</v>
      </c>
      <c r="E28" s="247">
        <v>15614749.789999999</v>
      </c>
      <c r="F28" s="93">
        <f t="shared" si="1"/>
        <v>111.56216353470647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186950.30999999982</v>
      </c>
      <c r="E29" s="104">
        <f t="shared" si="6"/>
        <v>177559.42999999993</v>
      </c>
      <c r="F29" s="93">
        <f t="shared" si="1"/>
        <v>94.976804264191969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1452563.16</v>
      </c>
      <c r="E30" s="247">
        <v>1483585.19</v>
      </c>
      <c r="F30" s="93">
        <f t="shared" si="1"/>
        <v>102.13567511928363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1265612.8500000001</v>
      </c>
      <c r="E34" s="247">
        <v>1306025.76</v>
      </c>
      <c r="F34" s="93">
        <f t="shared" si="1"/>
        <v>103.19314946904971</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8128.2699999999995</v>
      </c>
      <c r="E35" s="104">
        <f t="shared" si="7"/>
        <v>8128.2699999999995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7291.9</v>
      </c>
      <c r="E36" s="247">
        <v>7291.9</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933.49</v>
      </c>
      <c r="E37" s="247">
        <v>933.49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97.12</v>
      </c>
      <c r="E40" s="247">
        <v>97.12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120342.37000000002</v>
      </c>
      <c r="E45" s="104">
        <f t="shared" si="9"/>
        <v>154789.60000000003</v>
      </c>
      <c r="F45" s="93">
        <f t="shared" si="1"/>
        <v>128.62435732319381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248282.06</v>
      </c>
      <c r="E47" s="247">
        <v>262107.06</v>
      </c>
      <c r="F47" s="93">
        <f t="shared" si="1"/>
        <v>105.56826377225967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126454.14</v>
      </c>
      <c r="E49" s="247">
        <v>180766.64</v>
      </c>
      <c r="F49" s="93">
        <f t="shared" si="1"/>
        <v>142.95035338502956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254393.83</v>
      </c>
      <c r="E50" s="247">
        <v>288084.09999999998</v>
      </c>
      <c r="F50" s="93">
        <f t="shared" si="1"/>
        <v>113.24335185330557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84.959999999962747</v>
      </c>
      <c r="E52" s="104">
        <f t="shared" si="10"/>
        <v>84.960000000079162</v>
      </c>
      <c r="F52" s="93">
        <f t="shared" si="1"/>
        <v>100.00000000013702</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835006.48</v>
      </c>
      <c r="E54" s="247">
        <v>917754.05</v>
      </c>
      <c r="F54" s="93">
        <f t="shared" si="1"/>
        <v>109.90981171786835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834921.52</v>
      </c>
      <c r="E55" s="247">
        <v>917669.09</v>
      </c>
      <c r="F55" s="93">
        <f t="shared" si="1"/>
        <v>109.91082012115341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328187.64</v>
      </c>
      <c r="E63" s="104">
        <f t="shared" si="12"/>
        <v>379297.29</v>
      </c>
      <c r="F63" s="93">
        <f t="shared" si="1"/>
        <v>115.57330129800134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328187.64</v>
      </c>
      <c r="E64" s="247">
        <v>379297.29</v>
      </c>
      <c r="F64" s="93">
        <f t="shared" si="1"/>
        <v>115.57330129800134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4731983.4499999993</v>
      </c>
      <c r="E68" s="104">
        <f t="shared" si="13"/>
        <v>6062069.4399999985</v>
      </c>
      <c r="F68" s="93">
        <f t="shared" si="1"/>
        <v>128.10842438597285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810745.44</v>
      </c>
      <c r="E69" s="104">
        <f t="shared" si="14"/>
        <v>967829.75</v>
      </c>
      <c r="F69" s="93">
        <f t="shared" si="1"/>
        <v>119.37529368034436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810745.44</v>
      </c>
      <c r="E70" s="104">
        <f t="shared" si="15"/>
        <v>967829.75</v>
      </c>
      <c r="F70" s="93">
        <f t="shared" si="1"/>
        <v>119.37529368034436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810745.44</v>
      </c>
      <c r="E72" s="247">
        <v>967829.75</v>
      </c>
      <c r="F72" s="93">
        <f t="shared" si="1"/>
        <v>119.37529368034436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800203.96</v>
      </c>
      <c r="E78" s="104">
        <f>E79+SUM(E82:E84)-E85+E86</f>
        <v>918113.15</v>
      </c>
      <c r="F78" s="93">
        <f t="shared" si="1"/>
        <v>114.73489208926185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253153.06</v>
      </c>
      <c r="E79" s="104">
        <f t="shared" si="16"/>
        <v>253153.06</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253153.06</v>
      </c>
      <c r="E80" s="247">
        <v>253153.06</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93664.82</v>
      </c>
      <c r="E84" s="247">
        <v>113253.16</v>
      </c>
      <c r="F84" s="93">
        <f t="shared" si="1"/>
        <v>120.91323081600969</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453386.08</v>
      </c>
      <c r="E86" s="247">
        <v>551706.93000000005</v>
      </c>
      <c r="F86" s="93">
        <f t="shared" si="1"/>
        <v>121.68589957591993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13761.96</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13761.96</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3153.81</v>
      </c>
      <c r="E89" s="247"/>
      <c r="F89" s="93">
        <f t="shared" si="1"/>
        <v>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10608.15</v>
      </c>
      <c r="E90" s="247"/>
      <c r="F90" s="93">
        <f t="shared" si="1"/>
        <v>0</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12512.65</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21346.02</v>
      </c>
      <c r="E135" s="104">
        <f t="shared" si="24"/>
        <v>0</v>
      </c>
      <c r="F135" s="93">
        <f t="shared" si="1"/>
        <v>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1716.32</v>
      </c>
      <c r="E140" s="247"/>
      <c r="F140" s="93">
        <f t="shared" si="1"/>
        <v>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19629.7</v>
      </c>
      <c r="E141" s="247"/>
      <c r="F141" s="93">
        <f t="shared" si="1"/>
        <v>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8833.3700000000008</v>
      </c>
      <c r="E145" s="247"/>
      <c r="F145" s="93">
        <f t="shared" si="1"/>
        <v>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3057302.67</v>
      </c>
      <c r="E146" s="104">
        <f t="shared" si="26"/>
        <v>4158343.4899999993</v>
      </c>
      <c r="F146" s="93">
        <f t="shared" si="1"/>
        <v>136.01347131260638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0.01</v>
      </c>
      <c r="E147" s="247"/>
      <c r="F147" s="93">
        <f t="shared" si="1"/>
        <v>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729856.34</v>
      </c>
      <c r="E149" s="104">
        <f t="shared" si="27"/>
        <v>34320.050000000003</v>
      </c>
      <c r="F149" s="93">
        <f t="shared" si="1"/>
        <v>4.7023020996159337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109478.46</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620377.88</v>
      </c>
      <c r="E157" s="247">
        <v>34320.050000000003</v>
      </c>
      <c r="F157" s="93">
        <f t="shared" si="1"/>
        <v>5.5321201974512704</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1733</v>
      </c>
      <c r="E158" s="247">
        <v>1698.65</v>
      </c>
      <c r="F158" s="93">
        <f t="shared" si="1"/>
        <v>98.017888055395275</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46294.84</v>
      </c>
      <c r="E159" s="247">
        <v>51544.15</v>
      </c>
      <c r="F159" s="93">
        <f t="shared" si="1"/>
        <v>111.33886627537757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1134034.31</v>
      </c>
      <c r="E160" s="247">
        <v>1173690.8700000001</v>
      </c>
      <c r="F160" s="93">
        <f t="shared" si="1"/>
        <v>103.4969453437436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2796018.51</v>
      </c>
      <c r="E161" s="247">
        <v>4097842.25</v>
      </c>
      <c r="F161" s="93">
        <f t="shared" si="1"/>
        <v>146.5599113648214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46064.65</v>
      </c>
      <c r="E162" s="247">
        <v>30137.89</v>
      </c>
      <c r="F162" s="93">
        <f t="shared" si="1"/>
        <v>65.425201320318294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1696698.99</v>
      </c>
      <c r="E163" s="247">
        <v>1230890.3700000001</v>
      </c>
      <c r="F163" s="93">
        <f t="shared" si="1"/>
        <v>72.546183928594203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37456.769999999997</v>
      </c>
      <c r="E164" s="104">
        <f t="shared" si="28"/>
        <v>17783.05</v>
      </c>
      <c r="F164" s="93">
        <f t="shared" si="1"/>
        <v>47.476197226829761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37456.769999999997</v>
      </c>
      <c r="E166" s="247">
        <v>17783.05</v>
      </c>
      <c r="F166" s="93">
        <f t="shared" si="1"/>
        <v>47.476197226829761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36865711.519999996</v>
      </c>
      <c r="E175" s="104">
        <f t="shared" si="30"/>
        <v>38077582.07</v>
      </c>
      <c r="F175" s="93">
        <f t="shared" si="1"/>
        <v>103.28725664047622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4852541.4000000004</v>
      </c>
      <c r="E176" s="104">
        <f t="shared" si="31"/>
        <v>6588356.0900000008</v>
      </c>
      <c r="F176" s="93">
        <f t="shared" si="1"/>
        <v>135.77124947352331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3790661.08</v>
      </c>
      <c r="E177" s="104">
        <f t="shared" si="32"/>
        <v>6037807.6200000001</v>
      </c>
      <c r="F177" s="93">
        <f t="shared" si="1"/>
        <v>159.28112518041314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2149751.83</v>
      </c>
      <c r="E178" s="247">
        <v>2707355.12</v>
      </c>
      <c r="F178" s="93">
        <f t="shared" si="1"/>
        <v>125.93803071678278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1333637.8600000001</v>
      </c>
      <c r="E179" s="247">
        <v>2933128.29</v>
      </c>
      <c r="F179" s="93">
        <f t="shared" si="1"/>
        <v>219.93438983503361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779.15</v>
      </c>
      <c r="E180" s="104">
        <f t="shared" si="33"/>
        <v>5289.87</v>
      </c>
      <c r="F180" s="93">
        <f t="shared" si="1"/>
        <v>678.92831932233844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779.15</v>
      </c>
      <c r="E183" s="247">
        <v>5289.87</v>
      </c>
      <c r="F183" s="93">
        <f t="shared" si="1"/>
        <v>678.92831932233844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557.16999999999996</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306492.24</v>
      </c>
      <c r="E188" s="247">
        <v>391477.17</v>
      </c>
      <c r="F188" s="93">
        <f t="shared" si="1"/>
        <v>127.72824851944048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572865.44999999995</v>
      </c>
      <c r="E189" s="247">
        <v>114121.32</v>
      </c>
      <c r="F189" s="93">
        <f t="shared" si="1"/>
        <v>19.921138550073149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489014.87</v>
      </c>
      <c r="E206" s="104">
        <f t="shared" si="37"/>
        <v>436427.15</v>
      </c>
      <c r="F206" s="93">
        <f t="shared" si="1"/>
        <v>89.246192043199031</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489014.87</v>
      </c>
      <c r="E207" s="104">
        <f t="shared" si="38"/>
        <v>436427.15</v>
      </c>
      <c r="F207" s="93">
        <f t="shared" si="1"/>
        <v>89.246192043199031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489014.87</v>
      </c>
      <c r="E215" s="247">
        <v>436427.15</v>
      </c>
      <c r="F215" s="93">
        <f t="shared" si="1"/>
        <v>89.246192043199031</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32013170.119999997</v>
      </c>
      <c r="E237" s="104">
        <f t="shared" si="41"/>
        <v>31489225.98</v>
      </c>
      <c r="F237" s="93">
        <f t="shared" si="1"/>
        <v>98.363348153163173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30878830.059999999</v>
      </c>
      <c r="E238" s="104">
        <f t="shared" si="42"/>
        <v>31154908.859999999</v>
      </c>
      <c r="F238" s="93">
        <f t="shared" si="1"/>
        <v>100.89407143814569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31856859.84</v>
      </c>
      <c r="E239" s="104">
        <f t="shared" si="43"/>
        <v>31154908.859999999</v>
      </c>
      <c r="F239" s="93">
        <f t="shared" si="1"/>
        <v>97.796546855134096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25023303.960000001</v>
      </c>
      <c r="E240" s="247">
        <v>23941888.710000001</v>
      </c>
      <c r="F240" s="93">
        <f t="shared" si="1"/>
        <v>95.678367446086838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6833555.8799999999</v>
      </c>
      <c r="E241" s="247">
        <v>7213020.1500000004</v>
      </c>
      <c r="F241" s="93">
        <f t="shared" si="1"/>
        <v>105.55295481098781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978029.78</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489014.91</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489014.87</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-1044429.6099999994</v>
      </c>
      <c r="E245" s="104">
        <f t="shared" si="45"/>
        <v>-2942537.4399999995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17771515.719999999</v>
      </c>
      <c r="E246" s="104">
        <f t="shared" si="46"/>
        <v>16362159.869999999</v>
      </c>
      <c r="F246" s="93">
        <f t="shared" si="1"/>
        <v>92.069579926635541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17771515.719999999</v>
      </c>
      <c r="E247" s="247">
        <v>16362159.869999999</v>
      </c>
      <c r="F247" s="93">
        <f t="shared" si="1"/>
        <v>92.069579926635541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18815945.329999998</v>
      </c>
      <c r="E250" s="104">
        <f t="shared" si="47"/>
        <v>19304697.309999999</v>
      </c>
      <c r="F250" s="93">
        <f t="shared" si="1"/>
        <v>102.59754145448508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18316710.149999999</v>
      </c>
      <c r="E252" s="247">
        <v>18752874.329999998</v>
      </c>
      <c r="F252" s="93">
        <f t="shared" si="1"/>
        <v>102.38123645801099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499235.18</v>
      </c>
      <c r="E253" s="247">
        <v>551822.98</v>
      </c>
      <c r="F253" s="93">
        <f t="shared" si="1"/>
        <v>110.53367272715036</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2138843.2599999998</v>
      </c>
      <c r="E255" s="247">
        <v>3238872.47</v>
      </c>
      <c r="F255" s="93">
        <f t="shared" si="1"/>
        <v>151.43103426849521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39926.410000000003</v>
      </c>
      <c r="E256" s="247">
        <v>37982.089999999997</v>
      </c>
      <c r="F256" s="93">
        <f t="shared" si="1"/>
        <v>95.130240860623317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1362569.47</v>
      </c>
      <c r="E259" s="104">
        <f t="shared" si="49"/>
        <v>1073969.1000000001</v>
      </c>
      <c r="F259" s="93">
        <f t="shared" si="1"/>
        <v>78.8194014063738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1362569.47</v>
      </c>
      <c r="E260" s="248">
        <v>1073969.1000000001</v>
      </c>
      <c r="F260" s="97">
        <f t="shared" si="1"/>
        <v>78.8194014063738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13761.96</v>
      </c>
      <c r="E262" s="247"/>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2764236.03</v>
      </c>
      <c r="E264" s="247">
        <v>814427.29</v>
      </c>
      <c r="F264" s="93">
        <f t="shared" si="50"/>
        <v>29.463015500886879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1989765.63</v>
      </c>
      <c r="E265" s="247">
        <v>4574806.57</v>
      </c>
      <c r="F265" s="93">
        <f t="shared" si="50"/>
        <v>229.91685558464491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37456.769999999997</v>
      </c>
      <c r="E266" s="247">
        <v>17783.05</v>
      </c>
      <c r="F266" s="93">
        <f t="shared" si="50"/>
        <v>47.476197226829761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449711.19</v>
      </c>
      <c r="E268" s="247">
        <v>548032.04</v>
      </c>
      <c r="F268" s="93">
        <f t="shared" si="50"/>
        <v>121.86310952146866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3674.89</v>
      </c>
      <c r="E269" s="247">
        <v>3674.89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515644.36</v>
      </c>
      <c r="E287" s="247">
        <v>3159897.54</v>
      </c>
      <c r="F287" s="93">
        <f t="shared" si="50"/>
        <v>612.80560501039906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3275016.72</v>
      </c>
      <c r="E288" s="247">
        <v>2877910.08</v>
      </c>
      <c r="F288" s="93">
        <f t="shared" si="50"/>
        <v>87.874668316197173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511165.65</v>
      </c>
      <c r="E289" s="247">
        <v>104661.67</v>
      </c>
      <c r="F289" s="93">
        <f t="shared" si="50"/>
        <v>20.475098434333368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61699.8</v>
      </c>
      <c r="E290" s="247">
        <v>9459.65</v>
      </c>
      <c r="F290" s="93">
        <f t="shared" si="50"/>
        <v>15.331735273047887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489014.87</v>
      </c>
      <c r="E294" s="247">
        <v>436427.15</v>
      </c>
      <c r="F294" s="93">
        <f t="shared" si="50"/>
        <v>89.246192043199031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0" workbookViewId="0">
      <selection activeCell="E96" sqref="E9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35223890.740000002</v>
      </c>
      <c r="E89" s="81">
        <f t="shared" si="17"/>
        <v>44147353.43</v>
      </c>
      <c r="F89" s="63">
        <f t="shared" si="1"/>
        <v>125.33355203679012</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35223890.740000002</v>
      </c>
      <c r="E94" s="81">
        <f t="shared" si="19"/>
        <v>44147353.43</v>
      </c>
      <c r="F94" s="63">
        <f t="shared" si="1"/>
        <v>125.33355203679012</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35223890.740000002</v>
      </c>
      <c r="E95" s="249">
        <v>44147353.43</v>
      </c>
      <c r="F95" s="63">
        <f t="shared" si="1"/>
        <v>125.33355203679012</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35223890.740000002</v>
      </c>
      <c r="E141" s="106">
        <f t="shared" si="28"/>
        <v>44147353.43</v>
      </c>
      <c r="F141" s="82">
        <f t="shared" si="1"/>
        <v>125.33355203679012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17" sqref="G1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12512.65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12512.65</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12512.65</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v>12512.65</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101" sqref="F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4852541.4000000004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46242683.780000001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43788596.300000004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32099220.030000001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10653714.710000001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25382.15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14944.21</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995335.2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1917660.25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536427.23</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536427.23</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44506869.090000004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41541449.759999998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31541616.739999998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9054224.2799999993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20871.43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14387.04</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910350.27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2376404.38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589014.94999999995</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589014.94999999995</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6588356.0899999961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3369536.26</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104977.05</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78831.350000000006</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26145.7</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3159897.54</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2585511.2600000002</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811275.27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969265.87</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581567.68000000005</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223402.44</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574386.28</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110795.89</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19857.7</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88025.44</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355707.25</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104661.67000000001</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37382.35</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67279.320000000007</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3218819.8299999996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3351.42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3206008.76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9459.65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31251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6</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Provjera</v>
      </c>
      <c r="C246" s="118" t="s">
        <v>3251</v>
      </c>
      <c r="D246" s="123"/>
      <c r="E246" s="71">
        <f t="shared" si="19"/>
        <v>0</v>
      </c>
      <c r="F246" s="71">
        <f t="shared" si="20"/>
        <v>1</v>
      </c>
      <c r="G246" s="71"/>
      <c r="H246" s="71"/>
      <c r="I246" s="71"/>
      <c r="J246" s="71"/>
      <c r="K246" s="71"/>
      <c r="L246" s="71">
        <f>IF(AND('PR-RAS'!D503&gt;0,'PR-RAS'!D897=0),1,0)</f>
        <v>0</v>
      </c>
      <c r="M246" s="71">
        <f>IF(AND('PR-RAS'!E503&gt;0,'PR-RAS'!E897=0),1,0)</f>
        <v>1</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Provjera</v>
      </c>
      <c r="C268" s="118" t="s">
        <v>3273</v>
      </c>
      <c r="D268" s="123"/>
      <c r="E268" s="71">
        <f t="shared" si="19"/>
        <v>0</v>
      </c>
      <c r="F268" s="71">
        <f t="shared" si="20"/>
        <v>1</v>
      </c>
      <c r="G268" s="71"/>
      <c r="H268" s="71"/>
      <c r="I268" s="71"/>
      <c r="J268" s="71"/>
      <c r="K268" s="71"/>
      <c r="L268" s="71">
        <f>IF(AND('PR-RAS'!D613&gt;0,'PR-RAS'!D965=0),1,0)</f>
        <v>0</v>
      </c>
      <c r="M268" s="71">
        <f>IF(AND('PR-RAS'!E613&gt;0,'PR-RAS'!E965=0),1,0)</f>
        <v>1</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Mijo Vukušić</cp:lastModifiedBy>
  <cp:lastPrinted>2025-02-20T11:19:02Z</cp:lastPrinted>
  <dcterms:created xsi:type="dcterms:W3CDTF">2022-04-01T05:14:30Z</dcterms:created>
  <dcterms:modified xsi:type="dcterms:W3CDTF">2025-02-20T11:47:18Z</dcterms:modified>
</cp:coreProperties>
</file>